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12" windowHeight="7248" activeTab="0"/>
  </bookViews>
  <sheets>
    <sheet name="стр1" sheetId="1" r:id="rId1"/>
  </sheets>
  <definedNames>
    <definedName name="_xlnm.Print_Area" localSheetId="0">'стр1'!$A$1:$FJ$82</definedName>
  </definedNames>
  <calcPr fullCalcOnLoad="1"/>
</workbook>
</file>

<file path=xl/sharedStrings.xml><?xml version="1.0" encoding="utf-8"?>
<sst xmlns="http://schemas.openxmlformats.org/spreadsheetml/2006/main" count="391" uniqueCount="136">
  <si>
    <t>Наименование показателя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</si>
  <si>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</si>
  <si>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</si>
  <si>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</si>
  <si>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</si>
  <si>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</si>
  <si>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</si>
  <si>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</si>
  <si>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</si>
  <si>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</si>
  <si>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</si>
  <si>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</si>
  <si>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Форма 0503127 с. 2</t>
  </si>
  <si>
    <t>Результат исполнения бюджета
(дефицит "-", профицит "+")</t>
  </si>
  <si>
    <t>450</t>
  </si>
  <si>
    <t>290</t>
  </si>
  <si>
    <t xml:space="preserve">в том числе:                                         </t>
  </si>
  <si>
    <t>000</t>
  </si>
  <si>
    <t>Жилищно-коммунальное хозяйство</t>
  </si>
  <si>
    <t>0500 0000000 000 000</t>
  </si>
  <si>
    <t>КУЛЬТУРА</t>
  </si>
  <si>
    <t>0801 0000000 000 000</t>
  </si>
  <si>
    <t>Коммунальное хозяйство</t>
  </si>
  <si>
    <t>0502 0000000 000 000</t>
  </si>
  <si>
    <t>Благоустройство</t>
  </si>
  <si>
    <t>0503 0000000 000 000</t>
  </si>
  <si>
    <t>Пенсионное обеспечение</t>
  </si>
  <si>
    <t>1001 0000000 000 000</t>
  </si>
  <si>
    <t>0100 0000000 000 000</t>
  </si>
  <si>
    <t>Код расхода по бюджетной классификации</t>
  </si>
  <si>
    <t>Утвержденные бюджетные назначения</t>
  </si>
  <si>
    <t>через финансовые органы</t>
  </si>
  <si>
    <t>Национальная экономика</t>
  </si>
  <si>
    <t>0400 0000000 000 000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</si>
  <si>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</si>
  <si>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</si>
  <si>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</si>
  <si>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-</t>
  </si>
  <si>
    <t>0408 0000000 000 000</t>
  </si>
  <si>
    <t>0412 0000000 000 000</t>
  </si>
  <si>
    <t>0104 0000000 000 000</t>
  </si>
  <si>
    <t>0309 0000000 000 000</t>
  </si>
  <si>
    <t>Защита населения и территории от ЧС природного и техногенного характера,гражданская оборона</t>
  </si>
  <si>
    <t>Социальная политика</t>
  </si>
  <si>
    <t>1000 0000000 000 000</t>
  </si>
  <si>
    <t>Обеспечение пожарной безопасности</t>
  </si>
  <si>
    <t>0310 0000000 000 000</t>
  </si>
  <si>
    <t>Национальная безопасность и правоохранительная деятельность</t>
  </si>
  <si>
    <t>Дорожное хозяйство (дорожные фонды)</t>
  </si>
  <si>
    <t>0409 0000000 000 000</t>
  </si>
  <si>
    <t>Массовый спорт</t>
  </si>
  <si>
    <t xml:space="preserve">1102 0000000 000 000 </t>
  </si>
  <si>
    <t>0300 0000000 000 000</t>
  </si>
  <si>
    <t>Функционирование ПравительстваРФ, высших исполнительных органов государственной власти субъектов РФ,местных администраций</t>
  </si>
  <si>
    <t>х</t>
  </si>
  <si>
    <t>Уплата иных платежей</t>
  </si>
  <si>
    <t xml:space="preserve">0104 0810025400 244 </t>
  </si>
  <si>
    <t xml:space="preserve">0104 0820025410 244 </t>
  </si>
  <si>
    <t xml:space="preserve">0104 1010025450 244 </t>
  </si>
  <si>
    <t xml:space="preserve">0104 1220000110 121 </t>
  </si>
  <si>
    <t>0104 1220000110 129</t>
  </si>
  <si>
    <t xml:space="preserve">0104 1220000110 122 </t>
  </si>
  <si>
    <t xml:space="preserve">0104 1220000190 122 </t>
  </si>
  <si>
    <t xml:space="preserve">0104 1220000190 244 </t>
  </si>
  <si>
    <t xml:space="preserve">0113 0000000000 000 </t>
  </si>
  <si>
    <t xml:space="preserve">0113 1220099990 244 </t>
  </si>
  <si>
    <t xml:space="preserve">0113 1220099990 851 </t>
  </si>
  <si>
    <t xml:space="preserve">0113 1220099990 852 </t>
  </si>
  <si>
    <t xml:space="preserve">0113 1220099990 853 </t>
  </si>
  <si>
    <t xml:space="preserve">0408 0530025290 852 </t>
  </si>
  <si>
    <t xml:space="preserve">0412 0510025080 244 </t>
  </si>
  <si>
    <t xml:space="preserve">0502 0530025490 244 </t>
  </si>
  <si>
    <t xml:space="preserve">0503 02200S3580 414 </t>
  </si>
  <si>
    <t xml:space="preserve">0503 0510025100 244 </t>
  </si>
  <si>
    <t xml:space="preserve">0503 0510025110 244 </t>
  </si>
  <si>
    <t xml:space="preserve">0503 0510025120 244 </t>
  </si>
  <si>
    <t xml:space="preserve">0503 0510025140 244 </t>
  </si>
  <si>
    <t xml:space="preserve">0503 0510025160 244 </t>
  </si>
  <si>
    <t xml:space="preserve">0503 0510025200 244 </t>
  </si>
  <si>
    <t xml:space="preserve">0503 0510025210 244 </t>
  </si>
  <si>
    <t xml:space="preserve">0503 0510025540 244 </t>
  </si>
  <si>
    <t xml:space="preserve">0801 0210025030 244 </t>
  </si>
  <si>
    <t xml:space="preserve">1102 0310025050 244 </t>
  </si>
  <si>
    <t xml:space="preserve">1001 0110025010 321 </t>
  </si>
  <si>
    <t>Обслуживание государственного внутреннего и муниципального долга</t>
  </si>
  <si>
    <t xml:space="preserve">1301 0000000 000 000 </t>
  </si>
  <si>
    <t xml:space="preserve">1301 1330090090 730 </t>
  </si>
  <si>
    <t xml:space="preserve">0801 0210025020 244 </t>
  </si>
  <si>
    <t xml:space="preserve">0801 0210000590 611 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</si>
  <si>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</si>
  <si>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</si>
  <si>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Иные выплаты персоналу муниципальных органов, за исключением фонда оплаты труда</t>
  </si>
  <si>
    <t>Прочая закупка товаров, работ и услуг для обеспечения муниципальных нужд</t>
  </si>
  <si>
    <t xml:space="preserve">0113 0520099990 244 </t>
  </si>
  <si>
    <t>Уплата налога на имущество организаций и земельного налога</t>
  </si>
  <si>
    <t>Уплата прочих налогов, сборов и иных платежей</t>
  </si>
  <si>
    <t>Бюджетные инвестиции в объекты капитального строительства муниципальной собственности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</si>
  <si>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</si>
  <si>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Пособия, компенсиции и иные социальные выплаты гражданам, кроме публичных нормативных обязательств</t>
  </si>
  <si>
    <t>Обслуживание муниципального долга</t>
  </si>
  <si>
    <t xml:space="preserve">0104 1220072390 244 </t>
  </si>
  <si>
    <t xml:space="preserve">0104 1210025460 244 </t>
  </si>
  <si>
    <t>Резервные средства</t>
  </si>
  <si>
    <t>0111 0000000 000 000</t>
  </si>
  <si>
    <t xml:space="preserve">0111 9910090100 870 </t>
  </si>
  <si>
    <t>Резервные фонды</t>
  </si>
  <si>
    <t xml:space="preserve">0309 0920025430 244 </t>
  </si>
  <si>
    <t xml:space="preserve">0309 0930025440 244 </t>
  </si>
  <si>
    <t xml:space="preserve">0310 0910025420 244 </t>
  </si>
  <si>
    <t>Другие вопросы в области национальной безопасности и правоохранительной деятельности</t>
  </si>
  <si>
    <t>0314 0000000 000 000</t>
  </si>
  <si>
    <t xml:space="preserve">0314 0810025390 244 </t>
  </si>
  <si>
    <t xml:space="preserve">0412 0220025040 244 </t>
  </si>
  <si>
    <t xml:space="preserve">0503 02200S4130 243 </t>
  </si>
  <si>
    <t>Закупка товаров, работ, услуг в целях капитального ремонта государственного (муниципального) имущества</t>
  </si>
  <si>
    <t xml:space="preserve">0605 0510025170 244 </t>
  </si>
  <si>
    <t>0605 0000000 000 000</t>
  </si>
  <si>
    <t>Другие вопросы в области охраны окружающей среды</t>
  </si>
  <si>
    <t>Молодежная политика и оздоровление детей</t>
  </si>
  <si>
    <t>0707 0000000 000 000</t>
  </si>
  <si>
    <t xml:space="preserve">0707 0410025060 244 </t>
  </si>
  <si>
    <t xml:space="preserve">0503 0510025140 814 </t>
  </si>
  <si>
    <t xml:space="preserve">0310 0910025420 814 </t>
  </si>
  <si>
    <t xml:space="preserve">0409 0610085110 540 </t>
  </si>
  <si>
    <t xml:space="preserve">0801 14100258620 611 </t>
  </si>
  <si>
    <t xml:space="preserve">0104 1410025620 244 </t>
  </si>
  <si>
    <t>Иные межбюджетные трансферты</t>
  </si>
  <si>
    <t xml:space="preserve">0502 11100L0184 414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</si>
  <si>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</si>
  <si>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0409 0610085130 244 </t>
  </si>
  <si>
    <t xml:space="preserve">0409 06100S3510 244 </t>
  </si>
  <si>
    <t xml:space="preserve">0503 0510099990 244 </t>
  </si>
  <si>
    <t>Передача муниципального имущества</t>
  </si>
  <si>
    <t>0000 0000000000 540</t>
  </si>
  <si>
    <t xml:space="preserve">0801 02100S3850 611 </t>
  </si>
  <si>
    <t xml:space="preserve">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</si>
</sst>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8"/>
      <name val="Times New Roman Cyr"/>
      <family val="1"/>
    </font>
    <font>
      <b/>
      <sz val="8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8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5" fillId="34" borderId="13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49" fontId="3" fillId="34" borderId="22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left"/>
    </xf>
    <xf numFmtId="49" fontId="3" fillId="34" borderId="12" xfId="0" applyNumberFormat="1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49" fontId="3" fillId="34" borderId="19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1" fillId="36" borderId="19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wrapText="1"/>
    </xf>
    <xf numFmtId="0" fontId="8" fillId="36" borderId="18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3" fillId="35" borderId="23" xfId="0" applyNumberFormat="1" applyFont="1" applyFill="1" applyBorder="1" applyAlignment="1">
      <alignment horizontal="center"/>
    </xf>
    <xf numFmtId="2" fontId="3" fillId="35" borderId="23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2" fontId="3" fillId="33" borderId="2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/>
    </xf>
    <xf numFmtId="49" fontId="3" fillId="35" borderId="22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3"/>
  <sheetViews>
    <sheetView tabSelected="1" view="pageBreakPreview" zoomScaleSheetLayoutView="100" zoomScalePageLayoutView="0" workbookViewId="0" topLeftCell="A73">
      <selection activeCell="CW92" sqref="CW91:CY92"/>
    </sheetView>
  </sheetViews>
  <sheetFormatPr defaultColWidth="0.875" defaultRowHeight="12.75"/>
  <cols>
    <col min="1" max="30" width="0.875" style="16" customWidth="1"/>
    <col min="31" max="31" width="0.5" style="16" customWidth="1"/>
    <col min="32" max="35" width="0.875" style="16" customWidth="1"/>
    <col min="36" max="36" width="1.4921875" style="16" customWidth="1"/>
    <col min="37" max="53" width="0.875" style="1" customWidth="1"/>
    <col min="54" max="54" width="7.00390625" style="1" customWidth="1"/>
    <col min="55" max="161" width="0.875" style="1" customWidth="1"/>
    <col min="162" max="162" width="4.125" style="1" customWidth="1"/>
    <col min="163" max="16384" width="0.875" style="1" customWidth="1"/>
  </cols>
  <sheetData>
    <row r="1" spans="72:166" ht="12.75">
      <c r="BT1" s="3" t="s">
        <v>10</v>
      </c>
      <c r="FJ1" s="2" t="s">
        <v>12</v>
      </c>
    </row>
    <row r="2" spans="1:166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</row>
    <row r="3" spans="1:166" ht="24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  <c r="AK3" s="149" t="s">
        <v>1</v>
      </c>
      <c r="AL3" s="150"/>
      <c r="AM3" s="150"/>
      <c r="AN3" s="150"/>
      <c r="AO3" s="150"/>
      <c r="AP3" s="151"/>
      <c r="AQ3" s="149" t="s">
        <v>29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1"/>
      <c r="BC3" s="149" t="s">
        <v>30</v>
      </c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149" t="s">
        <v>7</v>
      </c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1"/>
      <c r="CH3" s="144" t="s">
        <v>2</v>
      </c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6"/>
      <c r="EK3" s="144" t="s">
        <v>9</v>
      </c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</row>
    <row r="4" spans="1:166" ht="75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  <c r="AK4" s="141"/>
      <c r="AL4" s="142"/>
      <c r="AM4" s="142"/>
      <c r="AN4" s="142"/>
      <c r="AO4" s="142"/>
      <c r="AP4" s="143"/>
      <c r="AQ4" s="141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3"/>
      <c r="BC4" s="141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3"/>
      <c r="BU4" s="141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3"/>
      <c r="CH4" s="145" t="s">
        <v>31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6"/>
      <c r="CX4" s="144" t="s">
        <v>3</v>
      </c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6"/>
      <c r="DK4" s="144" t="s">
        <v>4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6"/>
      <c r="DX4" s="144" t="s">
        <v>5</v>
      </c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6"/>
      <c r="EK4" s="141" t="s">
        <v>8</v>
      </c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3"/>
      <c r="EX4" s="141" t="s">
        <v>11</v>
      </c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</row>
    <row r="5" spans="1:166" ht="12" thickBot="1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9"/>
      <c r="AK5" s="138">
        <v>2</v>
      </c>
      <c r="AL5" s="139"/>
      <c r="AM5" s="139"/>
      <c r="AN5" s="139"/>
      <c r="AO5" s="139"/>
      <c r="AP5" s="140"/>
      <c r="AQ5" s="138">
        <v>3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40"/>
      <c r="BC5" s="138">
        <v>4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38">
        <v>5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40"/>
      <c r="CH5" s="138">
        <v>6</v>
      </c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40"/>
      <c r="CX5" s="138">
        <v>7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40"/>
      <c r="DK5" s="138">
        <v>8</v>
      </c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40"/>
      <c r="DX5" s="138">
        <v>9</v>
      </c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40"/>
      <c r="EK5" s="138">
        <v>10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8">
        <v>11</v>
      </c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</row>
    <row r="6" spans="1:166" s="4" customFormat="1" ht="15" customHeight="1" thickBot="1">
      <c r="A6" s="161" t="s">
        <v>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0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47">
        <f>BC7+BC28+BC37+BC48+BC69+BC75+BC78+BC80+BC65+BC67</f>
        <v>45364286.54</v>
      </c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>
        <f>BU7+BU28+BU37+BU48+BU69+BU75+BU78+BU80+BU65+BU67</f>
        <v>45364286.54</v>
      </c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62">
        <f>CH7+CH28+CH37+CH48+CH69+CH75+CH78+CH80+CH65+CH67</f>
        <v>6059316.32</v>
      </c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47" t="s">
        <v>37</v>
      </c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>
        <f>DK40</f>
        <v>10484324.46</v>
      </c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72">
        <f aca="true" t="shared" si="0" ref="DX6:DX13">CH6</f>
        <v>6059316.32</v>
      </c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4"/>
      <c r="EK6" s="147">
        <f>BC6-DX6</f>
        <v>39304970.22</v>
      </c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>
        <f>BU6-DX6</f>
        <v>39304970.22</v>
      </c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70"/>
    </row>
    <row r="7" spans="1:166" s="10" customFormat="1" ht="15.75" customHeight="1" thickBot="1">
      <c r="A7" s="168" t="s">
        <v>16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9" t="s">
        <v>17</v>
      </c>
      <c r="AL7" s="152"/>
      <c r="AM7" s="152"/>
      <c r="AN7" s="152"/>
      <c r="AO7" s="152"/>
      <c r="AP7" s="152"/>
      <c r="AQ7" s="152" t="s">
        <v>28</v>
      </c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71">
        <f>BC8+BC22+BC20</f>
        <v>7944800</v>
      </c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55">
        <f>BU8+BU22+BU20</f>
        <v>7944800</v>
      </c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7"/>
      <c r="CH7" s="153">
        <f>CH8+CH22+CH20</f>
        <v>2220886.9699999997</v>
      </c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71" t="s">
        <v>37</v>
      </c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 t="s">
        <v>37</v>
      </c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55">
        <f t="shared" si="0"/>
        <v>2220886.9699999997</v>
      </c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7"/>
      <c r="EK7" s="148">
        <f>BC7-DX7</f>
        <v>5723913.03</v>
      </c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7">
        <f>BU7-DX7</f>
        <v>5723913.03</v>
      </c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70"/>
    </row>
    <row r="8" spans="1:166" s="6" customFormat="1" ht="63" customHeight="1" thickBot="1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17</v>
      </c>
      <c r="AL8" s="80"/>
      <c r="AM8" s="80"/>
      <c r="AN8" s="80"/>
      <c r="AO8" s="80"/>
      <c r="AP8" s="81"/>
      <c r="AQ8" s="69" t="s">
        <v>40</v>
      </c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1"/>
      <c r="BC8" s="24">
        <f>SUM(BC9:BT19)</f>
        <v>7636500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6"/>
      <c r="BU8" s="24">
        <f>SUM(BU9:CG19)</f>
        <v>7636500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6"/>
      <c r="CH8" s="90">
        <f>SUM(CH9:CW19)</f>
        <v>2183214.84</v>
      </c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2"/>
      <c r="CX8" s="24" t="s">
        <v>37</v>
      </c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6"/>
      <c r="DK8" s="24" t="s">
        <v>37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6"/>
      <c r="DX8" s="24">
        <f t="shared" si="0"/>
        <v>2183214.84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6"/>
      <c r="EK8" s="63">
        <f aca="true" t="shared" si="1" ref="EK8:EK15">BC8-DX8</f>
        <v>5453285.16</v>
      </c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>
        <f>BU8-DX8</f>
        <v>5453285.16</v>
      </c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4"/>
    </row>
    <row r="9" spans="1:166" ht="25.5" customHeight="1" thickBot="1">
      <c r="A9" s="44" t="s">
        <v>92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46" t="s">
        <v>17</v>
      </c>
      <c r="AL9" s="47"/>
      <c r="AM9" s="47"/>
      <c r="AN9" s="47"/>
      <c r="AO9" s="47"/>
      <c r="AP9" s="47"/>
      <c r="AQ9" s="48" t="s">
        <v>56</v>
      </c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2">
        <v>1100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4"/>
      <c r="BU9" s="52">
        <v>1100</v>
      </c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4"/>
      <c r="CH9" s="55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8"/>
      <c r="CX9" s="105" t="s">
        <v>37</v>
      </c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 t="s">
        <v>37</v>
      </c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10">
        <f>CH9</f>
        <v>0</v>
      </c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37">
        <f t="shared" si="1"/>
        <v>1100</v>
      </c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72">
        <f aca="true" t="shared" si="2" ref="EX9:EX14">EK9</f>
        <v>1100</v>
      </c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3"/>
    </row>
    <row r="10" spans="1:166" ht="25.5" customHeight="1" thickBot="1">
      <c r="A10" s="44" t="s">
        <v>92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  <c r="AK10" s="46" t="s">
        <v>17</v>
      </c>
      <c r="AL10" s="47"/>
      <c r="AM10" s="47"/>
      <c r="AN10" s="47"/>
      <c r="AO10" s="47"/>
      <c r="AP10" s="47"/>
      <c r="AQ10" s="48" t="s">
        <v>57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2">
        <v>1100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4"/>
      <c r="BU10" s="52">
        <v>1100</v>
      </c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4"/>
      <c r="CH10" s="55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8"/>
      <c r="CX10" s="105" t="s">
        <v>37</v>
      </c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 t="s">
        <v>37</v>
      </c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10">
        <f>CH10</f>
        <v>0</v>
      </c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37">
        <f t="shared" si="1"/>
        <v>1100</v>
      </c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72">
        <f t="shared" si="2"/>
        <v>1100</v>
      </c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3"/>
    </row>
    <row r="11" spans="1:166" ht="26.25" customHeight="1" thickBot="1">
      <c r="A11" s="44" t="s">
        <v>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  <c r="AK11" s="46" t="s">
        <v>17</v>
      </c>
      <c r="AL11" s="47"/>
      <c r="AM11" s="47"/>
      <c r="AN11" s="47"/>
      <c r="AO11" s="47"/>
      <c r="AP11" s="47"/>
      <c r="AQ11" s="48" t="s">
        <v>58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52">
        <v>85300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4"/>
      <c r="BU11" s="52">
        <v>85300</v>
      </c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5">
        <v>11448</v>
      </c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8"/>
      <c r="CX11" s="52" t="s">
        <v>37</v>
      </c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4"/>
      <c r="DK11" s="52" t="s">
        <v>37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4"/>
      <c r="DX11" s="52">
        <f>CH11</f>
        <v>11448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4"/>
      <c r="EK11" s="83">
        <f t="shared" si="1"/>
        <v>73852</v>
      </c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8"/>
      <c r="EX11" s="72">
        <f t="shared" si="2"/>
        <v>73852</v>
      </c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3"/>
    </row>
    <row r="12" spans="1:166" ht="26.25" customHeight="1" thickBot="1">
      <c r="A12" s="44" t="s">
        <v>92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  <c r="AK12" s="46" t="s">
        <v>17</v>
      </c>
      <c r="AL12" s="47"/>
      <c r="AM12" s="47"/>
      <c r="AN12" s="47"/>
      <c r="AO12" s="47"/>
      <c r="AP12" s="47"/>
      <c r="AQ12" s="48" t="s">
        <v>101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2">
        <v>12000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4"/>
      <c r="BU12" s="52">
        <v>12000</v>
      </c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4"/>
      <c r="CH12" s="55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8"/>
      <c r="CX12" s="52" t="s">
        <v>37</v>
      </c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4"/>
      <c r="DK12" s="52" t="s">
        <v>37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2">
        <f>CH12</f>
        <v>0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4"/>
      <c r="EK12" s="83">
        <f>BC12-DX12</f>
        <v>12000</v>
      </c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8"/>
      <c r="EX12" s="72">
        <f t="shared" si="2"/>
        <v>12000</v>
      </c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3"/>
    </row>
    <row r="13" spans="1:166" ht="24.75" customHeight="1" thickBot="1">
      <c r="A13" s="111" t="s">
        <v>89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2"/>
      <c r="AK13" s="46" t="s">
        <v>17</v>
      </c>
      <c r="AL13" s="47"/>
      <c r="AM13" s="47"/>
      <c r="AN13" s="47"/>
      <c r="AO13" s="47"/>
      <c r="AP13" s="47"/>
      <c r="AQ13" s="48" t="s">
        <v>59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110">
        <v>4683500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>
        <v>4683500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09">
        <v>1488694.09</v>
      </c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10" t="s">
        <v>37</v>
      </c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 t="s">
        <v>37</v>
      </c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>
        <f t="shared" si="0"/>
        <v>1488694.09</v>
      </c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37">
        <f t="shared" si="1"/>
        <v>3194805.91</v>
      </c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72">
        <f t="shared" si="2"/>
        <v>3194805.91</v>
      </c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51" customHeight="1" thickBot="1">
      <c r="A14" s="111" t="s">
        <v>90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46" t="s">
        <v>17</v>
      </c>
      <c r="AL14" s="47"/>
      <c r="AM14" s="47"/>
      <c r="AN14" s="47"/>
      <c r="AO14" s="47"/>
      <c r="AP14" s="47"/>
      <c r="AQ14" s="48" t="s">
        <v>60</v>
      </c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10">
        <v>1395900</v>
      </c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>
        <v>1395900</v>
      </c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09">
        <v>407051.12</v>
      </c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10" t="s">
        <v>37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 t="s">
        <v>37</v>
      </c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>
        <f>CH14</f>
        <v>407051.12</v>
      </c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37">
        <f>BC14-DX14</f>
        <v>988848.88</v>
      </c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72">
        <f t="shared" si="2"/>
        <v>988848.88</v>
      </c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3"/>
    </row>
    <row r="15" spans="1:166" ht="38.25" customHeight="1" thickBot="1">
      <c r="A15" s="111" t="s">
        <v>91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46" t="s">
        <v>17</v>
      </c>
      <c r="AL15" s="47"/>
      <c r="AM15" s="47"/>
      <c r="AN15" s="47"/>
      <c r="AO15" s="47"/>
      <c r="AP15" s="47"/>
      <c r="AQ15" s="48" t="s">
        <v>61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110">
        <v>573700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>
        <v>573700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09">
        <v>93222</v>
      </c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 t="s">
        <v>37</v>
      </c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 t="s">
        <v>37</v>
      </c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>
        <f>CH15</f>
        <v>93222</v>
      </c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37">
        <f t="shared" si="1"/>
        <v>480478</v>
      </c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72">
        <f aca="true" t="shared" si="3" ref="EX15:EX22">EK15</f>
        <v>480478</v>
      </c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3"/>
    </row>
    <row r="16" spans="1:166" ht="39.75" customHeight="1" thickBot="1">
      <c r="A16" s="111" t="s">
        <v>91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46" t="s">
        <v>17</v>
      </c>
      <c r="AL16" s="47"/>
      <c r="AM16" s="47"/>
      <c r="AN16" s="47"/>
      <c r="AO16" s="47"/>
      <c r="AP16" s="47"/>
      <c r="AQ16" s="36" t="s">
        <v>62</v>
      </c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4"/>
      <c r="BC16" s="52">
        <v>15000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4"/>
      <c r="BU16" s="110">
        <v>15000</v>
      </c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55">
        <v>2000</v>
      </c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8"/>
      <c r="CX16" s="110" t="s">
        <v>37</v>
      </c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 t="s">
        <v>37</v>
      </c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>
        <f>CH16</f>
        <v>2000</v>
      </c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83">
        <f>BC16-DX16</f>
        <v>13000</v>
      </c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8"/>
      <c r="EX16" s="83">
        <f>EK16</f>
        <v>13000</v>
      </c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181"/>
    </row>
    <row r="17" spans="1:166" s="8" customFormat="1" ht="27.75" customHeight="1" thickBot="1">
      <c r="A17" s="44" t="s">
        <v>92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6" t="s">
        <v>17</v>
      </c>
      <c r="AL17" s="47"/>
      <c r="AM17" s="47"/>
      <c r="AN17" s="47"/>
      <c r="AO17" s="47"/>
      <c r="AP17" s="47"/>
      <c r="AQ17" s="48" t="s">
        <v>63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113">
        <v>859700</v>
      </c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>
        <v>859700</v>
      </c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>
        <v>175749.63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3" t="s">
        <v>37</v>
      </c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 t="s">
        <v>37</v>
      </c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>
        <f aca="true" t="shared" si="4" ref="DX17:DX25">CH17</f>
        <v>175749.63</v>
      </c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86">
        <f>BC17-DX17</f>
        <v>683950.37</v>
      </c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72">
        <f t="shared" si="3"/>
        <v>683950.37</v>
      </c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3"/>
    </row>
    <row r="18" spans="1:166" s="8" customFormat="1" ht="27.75" customHeight="1" thickBot="1">
      <c r="A18" s="44" t="s">
        <v>92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6" t="s">
        <v>17</v>
      </c>
      <c r="AL18" s="47"/>
      <c r="AM18" s="47"/>
      <c r="AN18" s="47"/>
      <c r="AO18" s="47"/>
      <c r="AP18" s="47"/>
      <c r="AQ18" s="48" t="s">
        <v>125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113">
        <v>9000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>
        <v>9000</v>
      </c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>
        <v>4850</v>
      </c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3" t="s">
        <v>37</v>
      </c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 t="s">
        <v>37</v>
      </c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>
        <f>CH18</f>
        <v>4850</v>
      </c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86">
        <f>BC18-DX18</f>
        <v>4150</v>
      </c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72">
        <f>EK18</f>
        <v>4150</v>
      </c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3"/>
    </row>
    <row r="19" spans="1:166" s="5" customFormat="1" ht="37.5" customHeight="1" thickBot="1">
      <c r="A19" s="191" t="s">
        <v>92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2"/>
      <c r="AK19" s="195" t="s">
        <v>17</v>
      </c>
      <c r="AL19" s="196"/>
      <c r="AM19" s="196"/>
      <c r="AN19" s="196"/>
      <c r="AO19" s="196"/>
      <c r="AP19" s="197"/>
      <c r="AQ19" s="198" t="s">
        <v>100</v>
      </c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102">
        <v>200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102">
        <v>200</v>
      </c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06">
        <v>200</v>
      </c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8"/>
      <c r="CX19" s="102" t="s">
        <v>37</v>
      </c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4"/>
      <c r="DK19" s="102" t="s">
        <v>37</v>
      </c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4"/>
      <c r="DX19" s="102">
        <f t="shared" si="4"/>
        <v>200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4"/>
      <c r="EK19" s="115">
        <f aca="true" t="shared" si="5" ref="EK19:EK25">BC19-DX19</f>
        <v>0</v>
      </c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188"/>
      <c r="EX19" s="96">
        <f t="shared" si="3"/>
        <v>0</v>
      </c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7"/>
    </row>
    <row r="20" spans="1:166" ht="14.25" customHeight="1" thickBot="1">
      <c r="A20" s="77" t="s">
        <v>105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79" t="s">
        <v>17</v>
      </c>
      <c r="AL20" s="80"/>
      <c r="AM20" s="80"/>
      <c r="AN20" s="80"/>
      <c r="AO20" s="80"/>
      <c r="AP20" s="81"/>
      <c r="AQ20" s="82" t="s">
        <v>103</v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1"/>
      <c r="BC20" s="24">
        <f>BC21</f>
        <v>100000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6"/>
      <c r="BU20" s="24">
        <f>BU21</f>
        <v>100000</v>
      </c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  <c r="CH20" s="90">
        <f>CH21</f>
        <v>0</v>
      </c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2"/>
      <c r="CX20" s="24" t="s">
        <v>37</v>
      </c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6"/>
      <c r="DK20" s="24" t="s">
        <v>37</v>
      </c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6"/>
      <c r="DX20" s="24">
        <f>CH20</f>
        <v>0</v>
      </c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6"/>
      <c r="EK20" s="93">
        <f>BC20-DX20</f>
        <v>100000</v>
      </c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8"/>
      <c r="EX20" s="93">
        <f>EK20</f>
        <v>100000</v>
      </c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5"/>
    </row>
    <row r="21" spans="1:166" ht="14.25" customHeight="1" thickBot="1">
      <c r="A21" s="44" t="s">
        <v>102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33" t="s">
        <v>17</v>
      </c>
      <c r="AL21" s="34"/>
      <c r="AM21" s="34"/>
      <c r="AN21" s="34"/>
      <c r="AO21" s="34"/>
      <c r="AP21" s="35"/>
      <c r="AQ21" s="36" t="s">
        <v>104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/>
      <c r="BC21" s="52">
        <v>100000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4"/>
      <c r="BU21" s="52">
        <v>100000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4"/>
      <c r="CH21" s="55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8"/>
      <c r="CX21" s="102" t="s">
        <v>37</v>
      </c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4"/>
      <c r="DK21" s="102" t="s">
        <v>37</v>
      </c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4"/>
      <c r="DX21" s="52">
        <f>CH21</f>
        <v>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4"/>
      <c r="EK21" s="83">
        <f>BC21-DX21</f>
        <v>100000</v>
      </c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8"/>
      <c r="EX21" s="178">
        <f>EK21</f>
        <v>100000</v>
      </c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80"/>
    </row>
    <row r="22" spans="1:166" s="6" customFormat="1" ht="16.5" customHeight="1" thickBot="1">
      <c r="A22" s="77" t="s">
        <v>34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K22" s="79" t="s">
        <v>17</v>
      </c>
      <c r="AL22" s="80"/>
      <c r="AM22" s="80"/>
      <c r="AN22" s="80"/>
      <c r="AO22" s="80"/>
      <c r="AP22" s="81"/>
      <c r="AQ22" s="82" t="s">
        <v>64</v>
      </c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  <c r="BC22" s="24">
        <f>SUM(BC23:BT27)</f>
        <v>208300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6"/>
      <c r="BU22" s="24">
        <f>SUM(BU23:CG27)</f>
        <v>208300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6"/>
      <c r="CH22" s="90">
        <f>SUM(CH23:CW27)</f>
        <v>37672.13</v>
      </c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2"/>
      <c r="CX22" s="24" t="s">
        <v>37</v>
      </c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6"/>
      <c r="DK22" s="24" t="s">
        <v>37</v>
      </c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6"/>
      <c r="DX22" s="187">
        <f t="shared" si="4"/>
        <v>37672.13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93">
        <f t="shared" si="5"/>
        <v>170627.87</v>
      </c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8"/>
      <c r="EX22" s="63">
        <f t="shared" si="3"/>
        <v>170627.87</v>
      </c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4"/>
    </row>
    <row r="23" spans="1:166" s="7" customFormat="1" ht="27.75" customHeight="1" thickBot="1">
      <c r="A23" s="44" t="s">
        <v>92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6" t="s">
        <v>17</v>
      </c>
      <c r="AL23" s="34"/>
      <c r="AM23" s="34"/>
      <c r="AN23" s="34"/>
      <c r="AO23" s="34"/>
      <c r="AP23" s="35"/>
      <c r="AQ23" s="74" t="s">
        <v>93</v>
      </c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52">
        <v>12000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4"/>
      <c r="BU23" s="52">
        <v>12000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4"/>
      <c r="CH23" s="55">
        <v>3843.08</v>
      </c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8"/>
      <c r="CX23" s="52" t="s">
        <v>37</v>
      </c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4"/>
      <c r="DK23" s="52" t="s">
        <v>37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4"/>
      <c r="DX23" s="52">
        <f t="shared" si="4"/>
        <v>3843.08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4"/>
      <c r="EK23" s="38">
        <f t="shared" si="5"/>
        <v>8156.92</v>
      </c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>
        <f>BU23-DX23</f>
        <v>8156.92</v>
      </c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9"/>
    </row>
    <row r="24" spans="1:166" s="7" customFormat="1" ht="24.75" customHeight="1" thickBot="1">
      <c r="A24" s="44" t="s">
        <v>92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6" t="s">
        <v>17</v>
      </c>
      <c r="AL24" s="34"/>
      <c r="AM24" s="34"/>
      <c r="AN24" s="34"/>
      <c r="AO24" s="34"/>
      <c r="AP24" s="35"/>
      <c r="AQ24" s="36" t="s">
        <v>65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C24" s="52">
        <v>155300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4"/>
      <c r="BU24" s="52">
        <v>155300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4"/>
      <c r="CH24" s="55">
        <v>2125</v>
      </c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8"/>
      <c r="CX24" s="52" t="s">
        <v>37</v>
      </c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4"/>
      <c r="DK24" s="52" t="s">
        <v>37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4"/>
      <c r="DX24" s="52">
        <f>CH24</f>
        <v>2125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4"/>
      <c r="EK24" s="38">
        <f>BC24-DX24</f>
        <v>153175</v>
      </c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27">
        <f>EK24</f>
        <v>153175</v>
      </c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30"/>
    </row>
    <row r="25" spans="1:166" ht="26.25" customHeight="1" thickBot="1">
      <c r="A25" s="111" t="s">
        <v>94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2"/>
      <c r="AK25" s="46" t="s">
        <v>17</v>
      </c>
      <c r="AL25" s="34"/>
      <c r="AM25" s="34"/>
      <c r="AN25" s="34"/>
      <c r="AO25" s="34"/>
      <c r="AP25" s="35"/>
      <c r="AQ25" s="36" t="s">
        <v>66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/>
      <c r="BC25" s="52">
        <v>3000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4"/>
      <c r="BU25" s="52">
        <v>3000</v>
      </c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4"/>
      <c r="CH25" s="55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8"/>
      <c r="CX25" s="52" t="s">
        <v>37</v>
      </c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4"/>
      <c r="DK25" s="52" t="s">
        <v>37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4"/>
      <c r="DX25" s="110">
        <f t="shared" si="4"/>
        <v>0</v>
      </c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83">
        <f t="shared" si="5"/>
        <v>3000</v>
      </c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8"/>
      <c r="EX25" s="72">
        <f>EK25</f>
        <v>3000</v>
      </c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3"/>
    </row>
    <row r="26" spans="1:166" s="5" customFormat="1" ht="25.5" customHeight="1" thickBot="1">
      <c r="A26" s="111" t="s">
        <v>95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2"/>
      <c r="AK26" s="46" t="s">
        <v>17</v>
      </c>
      <c r="AL26" s="34"/>
      <c r="AM26" s="34"/>
      <c r="AN26" s="34"/>
      <c r="AO26" s="34"/>
      <c r="AP26" s="35"/>
      <c r="AQ26" s="74" t="s">
        <v>67</v>
      </c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52">
        <v>1000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4"/>
      <c r="BU26" s="52">
        <v>1000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4"/>
      <c r="CH26" s="55">
        <v>480</v>
      </c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8"/>
      <c r="CX26" s="52" t="s">
        <v>37</v>
      </c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4"/>
      <c r="DK26" s="52" t="s">
        <v>37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4"/>
      <c r="DX26" s="52">
        <f aca="true" t="shared" si="6" ref="DX26:DX38">CH26</f>
        <v>480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4"/>
      <c r="EK26" s="38">
        <f aca="true" t="shared" si="7" ref="EK26:EK32">BC26-DX26</f>
        <v>520</v>
      </c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>
        <f>BU26-DX26</f>
        <v>520</v>
      </c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9"/>
    </row>
    <row r="27" spans="1:166" s="5" customFormat="1" ht="15" customHeight="1" thickBot="1">
      <c r="A27" s="111" t="s">
        <v>55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46" t="s">
        <v>17</v>
      </c>
      <c r="AL27" s="34"/>
      <c r="AM27" s="34"/>
      <c r="AN27" s="34"/>
      <c r="AO27" s="34"/>
      <c r="AP27" s="35"/>
      <c r="AQ27" s="74" t="s">
        <v>68</v>
      </c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6"/>
      <c r="BC27" s="52">
        <v>37000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4"/>
      <c r="BU27" s="52">
        <v>37000</v>
      </c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4"/>
      <c r="CH27" s="55">
        <v>31224.05</v>
      </c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8"/>
      <c r="CX27" s="52" t="s">
        <v>37</v>
      </c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4"/>
      <c r="DK27" s="52" t="s">
        <v>37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4"/>
      <c r="DX27" s="52">
        <f>CH27</f>
        <v>31224.05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4"/>
      <c r="EK27" s="38">
        <f>BC27-DX27</f>
        <v>5775.950000000001</v>
      </c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>
        <f>BU27-DX27</f>
        <v>5775.950000000001</v>
      </c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9"/>
    </row>
    <row r="28" spans="1:166" s="6" customFormat="1" ht="30" customHeight="1" thickBot="1">
      <c r="A28" s="65" t="s">
        <v>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K28" s="67" t="s">
        <v>17</v>
      </c>
      <c r="AL28" s="68"/>
      <c r="AM28" s="68"/>
      <c r="AN28" s="68"/>
      <c r="AO28" s="68"/>
      <c r="AP28" s="68"/>
      <c r="AQ28" s="69" t="s">
        <v>52</v>
      </c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1"/>
      <c r="BC28" s="62">
        <f>BC29+BC32+BC35</f>
        <v>127400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>
        <f>BU29+BU32+BU35</f>
        <v>127400</v>
      </c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101">
        <f>CH29+CH32</f>
        <v>0</v>
      </c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24" t="s">
        <v>37</v>
      </c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6"/>
      <c r="DK28" s="11"/>
      <c r="DL28" s="12"/>
      <c r="DM28" s="12"/>
      <c r="DN28" s="12"/>
      <c r="DO28" s="12"/>
      <c r="DP28" s="12"/>
      <c r="DQ28" s="12"/>
      <c r="DR28" s="12" t="s">
        <v>37</v>
      </c>
      <c r="DS28" s="12"/>
      <c r="DT28" s="12"/>
      <c r="DU28" s="12"/>
      <c r="DV28" s="12"/>
      <c r="DW28" s="13"/>
      <c r="DX28" s="62">
        <f t="shared" si="6"/>
        <v>0</v>
      </c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3">
        <f t="shared" si="7"/>
        <v>127400</v>
      </c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>
        <f>BU28-DX28</f>
        <v>127400</v>
      </c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4"/>
    </row>
    <row r="29" spans="1:166" s="6" customFormat="1" ht="37.5" customHeight="1" thickBot="1">
      <c r="A29" s="65" t="s">
        <v>42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  <c r="AK29" s="67" t="s">
        <v>17</v>
      </c>
      <c r="AL29" s="68"/>
      <c r="AM29" s="68"/>
      <c r="AN29" s="68"/>
      <c r="AO29" s="68"/>
      <c r="AP29" s="68"/>
      <c r="AQ29" s="69" t="s">
        <v>41</v>
      </c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1"/>
      <c r="BC29" s="62">
        <f>BC30+BC31</f>
        <v>16000</v>
      </c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>
        <f>BU30+BU31</f>
        <v>16000</v>
      </c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101">
        <f>CH30+CH31+CH35</f>
        <v>0</v>
      </c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24" t="s">
        <v>37</v>
      </c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6"/>
      <c r="DK29" s="11"/>
      <c r="DL29" s="12"/>
      <c r="DM29" s="12"/>
      <c r="DN29" s="12"/>
      <c r="DO29" s="12"/>
      <c r="DP29" s="12"/>
      <c r="DQ29" s="12"/>
      <c r="DR29" s="12" t="s">
        <v>37</v>
      </c>
      <c r="DS29" s="12"/>
      <c r="DT29" s="12"/>
      <c r="DU29" s="12"/>
      <c r="DV29" s="12"/>
      <c r="DW29" s="13"/>
      <c r="DX29" s="62">
        <f t="shared" si="6"/>
        <v>0</v>
      </c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3">
        <f t="shared" si="7"/>
        <v>16000</v>
      </c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>
        <f>BU29-DX29</f>
        <v>16000</v>
      </c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4"/>
    </row>
    <row r="30" spans="1:166" ht="26.25" customHeight="1" thickBot="1">
      <c r="A30" s="44" t="s">
        <v>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6" t="s">
        <v>17</v>
      </c>
      <c r="AL30" s="34"/>
      <c r="AM30" s="34"/>
      <c r="AN30" s="34"/>
      <c r="AO30" s="34"/>
      <c r="AP30" s="35"/>
      <c r="AQ30" s="74" t="s">
        <v>106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6"/>
      <c r="BC30" s="52">
        <v>6000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4"/>
      <c r="BU30" s="52">
        <v>6000</v>
      </c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4"/>
      <c r="CH30" s="55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8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4"/>
      <c r="DK30" s="52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4"/>
      <c r="DX30" s="52">
        <f t="shared" si="6"/>
        <v>0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4"/>
      <c r="EK30" s="96">
        <f>BC30-DX30</f>
        <v>6000</v>
      </c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115">
        <f>EK30</f>
        <v>6000</v>
      </c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1"/>
    </row>
    <row r="31" spans="1:166" ht="26.25" customHeight="1" thickBot="1">
      <c r="A31" s="44" t="s">
        <v>92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6" t="s">
        <v>17</v>
      </c>
      <c r="AL31" s="34"/>
      <c r="AM31" s="34"/>
      <c r="AN31" s="34"/>
      <c r="AO31" s="34"/>
      <c r="AP31" s="35"/>
      <c r="AQ31" s="74" t="s">
        <v>107</v>
      </c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52">
        <v>10000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4"/>
      <c r="BU31" s="52">
        <v>10000</v>
      </c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4"/>
      <c r="CH31" s="55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8"/>
      <c r="CX31" s="52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4"/>
      <c r="DK31" s="52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4"/>
      <c r="DX31" s="52">
        <f>CH31</f>
        <v>0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4"/>
      <c r="EK31" s="96">
        <f>BC31-DX31</f>
        <v>10000</v>
      </c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115">
        <f>EK31</f>
        <v>10000</v>
      </c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1"/>
    </row>
    <row r="32" spans="1:166" s="6" customFormat="1" ht="16.5" customHeight="1" thickBot="1">
      <c r="A32" s="65" t="s">
        <v>45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  <c r="AK32" s="67" t="s">
        <v>17</v>
      </c>
      <c r="AL32" s="68"/>
      <c r="AM32" s="68"/>
      <c r="AN32" s="68"/>
      <c r="AO32" s="68"/>
      <c r="AP32" s="68"/>
      <c r="AQ32" s="69" t="s">
        <v>46</v>
      </c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1"/>
      <c r="BC32" s="62">
        <f>BC34+BC33</f>
        <v>99800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>
        <f>BU34+BU33</f>
        <v>99800</v>
      </c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101">
        <f>CH34+CH33</f>
        <v>0</v>
      </c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24" t="s">
        <v>37</v>
      </c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6"/>
      <c r="DK32" s="11"/>
      <c r="DL32" s="12"/>
      <c r="DM32" s="12"/>
      <c r="DN32" s="12"/>
      <c r="DO32" s="12"/>
      <c r="DP32" s="12"/>
      <c r="DQ32" s="12"/>
      <c r="DR32" s="12" t="s">
        <v>37</v>
      </c>
      <c r="DS32" s="12"/>
      <c r="DT32" s="12"/>
      <c r="DU32" s="12"/>
      <c r="DV32" s="12"/>
      <c r="DW32" s="13"/>
      <c r="DX32" s="62">
        <f t="shared" si="6"/>
        <v>0</v>
      </c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3">
        <f t="shared" si="7"/>
        <v>99800</v>
      </c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>
        <f>BU32-DX32</f>
        <v>99800</v>
      </c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4"/>
    </row>
    <row r="33" spans="1:166" ht="27.75" customHeight="1" thickBo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33" t="s">
        <v>17</v>
      </c>
      <c r="AL33" s="34"/>
      <c r="AM33" s="34"/>
      <c r="AN33" s="34"/>
      <c r="AO33" s="34"/>
      <c r="AP33" s="35"/>
      <c r="AQ33" s="36" t="s">
        <v>108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5"/>
      <c r="BC33" s="52">
        <v>71700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52">
        <v>71700</v>
      </c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4"/>
      <c r="CH33" s="55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8"/>
      <c r="CX33" s="52" t="s">
        <v>37</v>
      </c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4"/>
      <c r="DK33" s="52" t="s">
        <v>37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4"/>
      <c r="DX33" s="55">
        <f>CH33</f>
        <v>0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4"/>
      <c r="EK33" s="56">
        <f>BU33-DX33</f>
        <v>71700</v>
      </c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8"/>
      <c r="EX33" s="59">
        <f>EK33</f>
        <v>71700</v>
      </c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1"/>
    </row>
    <row r="34" spans="1:166" ht="62.25" customHeight="1" thickBot="1">
      <c r="A34" s="44" t="s">
        <v>128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33" t="s">
        <v>17</v>
      </c>
      <c r="AL34" s="34"/>
      <c r="AM34" s="34"/>
      <c r="AN34" s="34"/>
      <c r="AO34" s="34"/>
      <c r="AP34" s="35"/>
      <c r="AQ34" s="36" t="s">
        <v>122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/>
      <c r="BC34" s="52">
        <v>28100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4"/>
      <c r="BU34" s="52">
        <v>28100</v>
      </c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4"/>
      <c r="CH34" s="55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8"/>
      <c r="CX34" s="52" t="s">
        <v>37</v>
      </c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4"/>
      <c r="DK34" s="52" t="s">
        <v>37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4"/>
      <c r="DX34" s="55">
        <f>CH34</f>
        <v>0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4"/>
      <c r="EK34" s="56">
        <f>BU34-DX34</f>
        <v>28100</v>
      </c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8"/>
      <c r="EX34" s="59">
        <f>EK34</f>
        <v>28100</v>
      </c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1"/>
    </row>
    <row r="35" spans="1:166" s="6" customFormat="1" ht="37.5" customHeight="1" thickBot="1">
      <c r="A35" s="65" t="s">
        <v>109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  <c r="AK35" s="67" t="s">
        <v>17</v>
      </c>
      <c r="AL35" s="68"/>
      <c r="AM35" s="68"/>
      <c r="AN35" s="68"/>
      <c r="AO35" s="68"/>
      <c r="AP35" s="68"/>
      <c r="AQ35" s="69" t="s">
        <v>110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  <c r="BC35" s="62">
        <f>BC36</f>
        <v>11600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>
        <f>BU36</f>
        <v>11600</v>
      </c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101">
        <f>CH36</f>
        <v>0</v>
      </c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24" t="s">
        <v>37</v>
      </c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6"/>
      <c r="DK35" s="11"/>
      <c r="DL35" s="12"/>
      <c r="DM35" s="12"/>
      <c r="DN35" s="12"/>
      <c r="DO35" s="12"/>
      <c r="DP35" s="12"/>
      <c r="DQ35" s="12"/>
      <c r="DR35" s="12" t="s">
        <v>37</v>
      </c>
      <c r="DS35" s="12"/>
      <c r="DT35" s="12"/>
      <c r="DU35" s="12"/>
      <c r="DV35" s="12"/>
      <c r="DW35" s="13"/>
      <c r="DX35" s="62">
        <f>CH35</f>
        <v>0</v>
      </c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3">
        <f>BC35-DX35</f>
        <v>11600</v>
      </c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>
        <f>BU35-DX35</f>
        <v>11600</v>
      </c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4"/>
    </row>
    <row r="36" spans="1:166" ht="27.75" customHeight="1" thickBot="1">
      <c r="A36" s="44" t="s">
        <v>92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33" t="s">
        <v>17</v>
      </c>
      <c r="AL36" s="34"/>
      <c r="AM36" s="34"/>
      <c r="AN36" s="34"/>
      <c r="AO36" s="34"/>
      <c r="AP36" s="35"/>
      <c r="AQ36" s="36" t="s">
        <v>111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/>
      <c r="BC36" s="52">
        <v>11600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4"/>
      <c r="BU36" s="52">
        <v>11600</v>
      </c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4"/>
      <c r="CH36" s="55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8"/>
      <c r="CX36" s="52" t="s">
        <v>37</v>
      </c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4"/>
      <c r="DK36" s="52" t="s">
        <v>37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5">
        <f>CH36</f>
        <v>0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4"/>
      <c r="EK36" s="56">
        <f>BU36-DX36</f>
        <v>11600</v>
      </c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8"/>
      <c r="EX36" s="59">
        <f>EK36</f>
        <v>11600</v>
      </c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1"/>
    </row>
    <row r="37" spans="1:166" s="6" customFormat="1" ht="15" customHeight="1" thickBot="1">
      <c r="A37" s="189" t="s">
        <v>32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116" t="s">
        <v>17</v>
      </c>
      <c r="AL37" s="117"/>
      <c r="AM37" s="117"/>
      <c r="AN37" s="117"/>
      <c r="AO37" s="117"/>
      <c r="AP37" s="118"/>
      <c r="AQ37" s="82" t="s">
        <v>33</v>
      </c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1"/>
      <c r="BC37" s="24">
        <f>BC38+BC45+BC40</f>
        <v>3782144.84</v>
      </c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6"/>
      <c r="BU37" s="24">
        <f>BU38+BU45+BU40</f>
        <v>3782144.84</v>
      </c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6"/>
      <c r="CH37" s="90">
        <f>CH38+CH45+CH40</f>
        <v>1187927.42</v>
      </c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2"/>
      <c r="CX37" s="24" t="s">
        <v>37</v>
      </c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6"/>
      <c r="DK37" s="11"/>
      <c r="DL37" s="12"/>
      <c r="DM37" s="12"/>
      <c r="DN37" s="12"/>
      <c r="DO37" s="12"/>
      <c r="DP37" s="12"/>
      <c r="DQ37" s="12"/>
      <c r="DR37" s="12" t="s">
        <v>37</v>
      </c>
      <c r="DS37" s="12"/>
      <c r="DT37" s="12"/>
      <c r="DU37" s="12"/>
      <c r="DV37" s="12"/>
      <c r="DW37" s="13"/>
      <c r="DX37" s="24">
        <f t="shared" si="6"/>
        <v>1187927.42</v>
      </c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6"/>
      <c r="EK37" s="63">
        <f aca="true" t="shared" si="8" ref="EK37:EK49">BC37-DX37</f>
        <v>2594217.42</v>
      </c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>
        <f>BU37-DX37</f>
        <v>2594217.42</v>
      </c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4"/>
    </row>
    <row r="38" spans="1:166" s="6" customFormat="1" ht="15" customHeight="1" thickBot="1">
      <c r="A38" s="189" t="s">
        <v>35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116" t="s">
        <v>17</v>
      </c>
      <c r="AL38" s="117"/>
      <c r="AM38" s="117"/>
      <c r="AN38" s="117"/>
      <c r="AO38" s="117"/>
      <c r="AP38" s="118"/>
      <c r="AQ38" s="82" t="s">
        <v>38</v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1"/>
      <c r="BC38" s="24">
        <f>BC39</f>
        <v>10500</v>
      </c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6"/>
      <c r="BU38" s="24">
        <f>BU39</f>
        <v>10500</v>
      </c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6"/>
      <c r="CH38" s="90">
        <f>CH39</f>
        <v>3720</v>
      </c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2"/>
      <c r="CX38" s="24" t="s">
        <v>37</v>
      </c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6"/>
      <c r="DK38" s="11"/>
      <c r="DL38" s="12"/>
      <c r="DM38" s="12"/>
      <c r="DN38" s="12"/>
      <c r="DO38" s="12"/>
      <c r="DP38" s="12"/>
      <c r="DQ38" s="12"/>
      <c r="DR38" s="12" t="s">
        <v>37</v>
      </c>
      <c r="DS38" s="12"/>
      <c r="DT38" s="12"/>
      <c r="DU38" s="12"/>
      <c r="DV38" s="12"/>
      <c r="DW38" s="13"/>
      <c r="DX38" s="24">
        <f t="shared" si="6"/>
        <v>3720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6"/>
      <c r="EK38" s="63">
        <f t="shared" si="8"/>
        <v>6780</v>
      </c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>
        <f>BU38-DX38</f>
        <v>6780</v>
      </c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4"/>
    </row>
    <row r="39" spans="1:166" s="9" customFormat="1" ht="26.25" customHeight="1" thickBot="1">
      <c r="A39" s="111" t="s">
        <v>95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46" t="s">
        <v>15</v>
      </c>
      <c r="AL39" s="47"/>
      <c r="AM39" s="47"/>
      <c r="AN39" s="47"/>
      <c r="AO39" s="47"/>
      <c r="AP39" s="47"/>
      <c r="AQ39" s="48" t="s">
        <v>69</v>
      </c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10">
        <v>10500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>
        <v>10500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09">
        <v>3720</v>
      </c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5" t="s">
        <v>37</v>
      </c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 t="s">
        <v>37</v>
      </c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>
        <f aca="true" t="shared" si="9" ref="DX39:DX50">CH39</f>
        <v>3720</v>
      </c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72">
        <f t="shared" si="8"/>
        <v>6780</v>
      </c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>
        <f>EK39</f>
        <v>6780</v>
      </c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3"/>
    </row>
    <row r="40" spans="1:166" s="6" customFormat="1" ht="15" customHeight="1" thickBot="1">
      <c r="A40" s="189" t="s">
        <v>48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116" t="s">
        <v>17</v>
      </c>
      <c r="AL40" s="117"/>
      <c r="AM40" s="117"/>
      <c r="AN40" s="117"/>
      <c r="AO40" s="117"/>
      <c r="AP40" s="118"/>
      <c r="AQ40" s="82" t="s">
        <v>49</v>
      </c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1"/>
      <c r="BC40" s="24">
        <f>SUM(BC41:BT43)</f>
        <v>3721644.84</v>
      </c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6"/>
      <c r="BU40" s="24">
        <f>SUM(BU41:CG43)</f>
        <v>3721644.84</v>
      </c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  <c r="CH40" s="90">
        <f>SUM(CH41:CW43)</f>
        <v>1184207.42</v>
      </c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24" t="s">
        <v>37</v>
      </c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6"/>
      <c r="DK40" s="24">
        <f>DK44</f>
        <v>10484324.46</v>
      </c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6"/>
      <c r="DX40" s="24">
        <f t="shared" si="9"/>
        <v>1184207.42</v>
      </c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6"/>
      <c r="EK40" s="63">
        <f t="shared" si="8"/>
        <v>2537437.42</v>
      </c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>
        <f>BU40-DX40</f>
        <v>2537437.42</v>
      </c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</row>
    <row r="41" spans="1:166" s="7" customFormat="1" ht="28.5" customHeight="1" thickBot="1">
      <c r="A41" s="44" t="s">
        <v>92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6" t="s">
        <v>17</v>
      </c>
      <c r="AL41" s="47"/>
      <c r="AM41" s="47"/>
      <c r="AN41" s="47"/>
      <c r="AO41" s="47"/>
      <c r="AP41" s="47"/>
      <c r="AQ41" s="48" t="s">
        <v>129</v>
      </c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0">
        <v>1821722.42</v>
      </c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2"/>
      <c r="BU41" s="40">
        <v>1821722.42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2"/>
      <c r="CH41" s="43">
        <v>812923</v>
      </c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100"/>
      <c r="CX41" s="40" t="s">
        <v>37</v>
      </c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2"/>
      <c r="DK41" s="40" t="s">
        <v>37</v>
      </c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2"/>
      <c r="DX41" s="43">
        <f t="shared" si="9"/>
        <v>812923</v>
      </c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2"/>
      <c r="EK41" s="37">
        <f>BC41-DX41</f>
        <v>1008799.4199999999</v>
      </c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8">
        <f>EK41</f>
        <v>1008799.4199999999</v>
      </c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9"/>
    </row>
    <row r="42" spans="1:166" s="7" customFormat="1" ht="18" customHeight="1" thickBot="1">
      <c r="A42" s="44" t="s">
        <v>126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6" t="s">
        <v>17</v>
      </c>
      <c r="AL42" s="47"/>
      <c r="AM42" s="47"/>
      <c r="AN42" s="47"/>
      <c r="AO42" s="47"/>
      <c r="AP42" s="47"/>
      <c r="AQ42" s="48" t="s">
        <v>123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0">
        <v>348122.42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0">
        <v>348122.42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43">
        <v>348122.42</v>
      </c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100"/>
      <c r="CX42" s="40" t="s">
        <v>37</v>
      </c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2"/>
      <c r="DK42" s="40" t="s">
        <v>37</v>
      </c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2"/>
      <c r="DX42" s="43">
        <f>CH42</f>
        <v>348122.42</v>
      </c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2"/>
      <c r="EK42" s="37">
        <f>BC42-DX42</f>
        <v>0</v>
      </c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8">
        <f>EK42</f>
        <v>0</v>
      </c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9"/>
    </row>
    <row r="43" spans="1:166" s="7" customFormat="1" ht="28.5" customHeight="1" thickBot="1">
      <c r="A43" s="44" t="s">
        <v>92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6" t="s">
        <v>17</v>
      </c>
      <c r="AL43" s="47"/>
      <c r="AM43" s="47"/>
      <c r="AN43" s="47"/>
      <c r="AO43" s="47"/>
      <c r="AP43" s="47"/>
      <c r="AQ43" s="48" t="s">
        <v>130</v>
      </c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0">
        <v>1551800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0">
        <v>1551800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43">
        <v>23162</v>
      </c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100"/>
      <c r="CX43" s="40" t="s">
        <v>37</v>
      </c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2"/>
      <c r="DK43" s="40" t="s">
        <v>37</v>
      </c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2"/>
      <c r="DX43" s="43">
        <f>CH43</f>
        <v>23162</v>
      </c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2"/>
      <c r="EK43" s="37">
        <f>BC43-DX43</f>
        <v>1528638</v>
      </c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8">
        <f>EK43</f>
        <v>1528638</v>
      </c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9"/>
    </row>
    <row r="44" spans="1:166" s="7" customFormat="1" ht="28.5" customHeight="1" thickBot="1">
      <c r="A44" s="31" t="s">
        <v>132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  <c r="AK44" s="33" t="s">
        <v>17</v>
      </c>
      <c r="AL44" s="34"/>
      <c r="AM44" s="34"/>
      <c r="AN44" s="34"/>
      <c r="AO44" s="34"/>
      <c r="AP44" s="35"/>
      <c r="AQ44" s="36" t="s">
        <v>133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5"/>
      <c r="BC44" s="18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0"/>
      <c r="BU44" s="18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20"/>
      <c r="CH44" s="21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3"/>
      <c r="CX44" s="18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0"/>
      <c r="DK44" s="40">
        <v>10484324.46</v>
      </c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2"/>
      <c r="DX44" s="43">
        <f>CH44</f>
        <v>0</v>
      </c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2"/>
      <c r="EK44" s="37">
        <f>BC44-DX44</f>
        <v>0</v>
      </c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8">
        <f>EK44</f>
        <v>0</v>
      </c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9"/>
    </row>
    <row r="45" spans="1:166" s="6" customFormat="1" ht="25.5" customHeight="1" thickBot="1">
      <c r="A45" s="77" t="s">
        <v>36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8"/>
      <c r="AK45" s="116" t="s">
        <v>17</v>
      </c>
      <c r="AL45" s="117"/>
      <c r="AM45" s="117"/>
      <c r="AN45" s="117"/>
      <c r="AO45" s="117"/>
      <c r="AP45" s="118"/>
      <c r="AQ45" s="82" t="s">
        <v>39</v>
      </c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1"/>
      <c r="BC45" s="24">
        <f>BC47+BC46</f>
        <v>50000</v>
      </c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6"/>
      <c r="BU45" s="24">
        <f>BU47+BU46</f>
        <v>50000</v>
      </c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6"/>
      <c r="CH45" s="90">
        <f>CH47+CH46</f>
        <v>0</v>
      </c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2"/>
      <c r="CX45" s="24" t="s">
        <v>37</v>
      </c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6"/>
      <c r="DK45" s="11"/>
      <c r="DL45" s="12"/>
      <c r="DM45" s="12"/>
      <c r="DN45" s="12"/>
      <c r="DO45" s="12"/>
      <c r="DP45" s="12"/>
      <c r="DQ45" s="12" t="s">
        <v>37</v>
      </c>
      <c r="DR45" s="12"/>
      <c r="DS45" s="12"/>
      <c r="DT45" s="12"/>
      <c r="DU45" s="12"/>
      <c r="DV45" s="12"/>
      <c r="DW45" s="13"/>
      <c r="DX45" s="24">
        <f t="shared" si="9"/>
        <v>0</v>
      </c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6"/>
      <c r="EK45" s="63">
        <f t="shared" si="8"/>
        <v>50000</v>
      </c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>
        <f>BU45-DX45</f>
        <v>50000</v>
      </c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4"/>
    </row>
    <row r="46" spans="1:166" s="7" customFormat="1" ht="27" customHeight="1" thickBot="1">
      <c r="A46" s="44" t="s">
        <v>92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119" t="s">
        <v>17</v>
      </c>
      <c r="AL46" s="120"/>
      <c r="AM46" s="120"/>
      <c r="AN46" s="120"/>
      <c r="AO46" s="120"/>
      <c r="AP46" s="121"/>
      <c r="AQ46" s="36" t="s">
        <v>112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5"/>
      <c r="BC46" s="52">
        <v>5000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4"/>
      <c r="BU46" s="52">
        <v>5000</v>
      </c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4"/>
      <c r="CH46" s="55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8"/>
      <c r="CX46" s="52" t="s">
        <v>37</v>
      </c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4"/>
      <c r="DK46" s="52" t="s">
        <v>37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52">
        <f t="shared" si="9"/>
        <v>0</v>
      </c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4"/>
      <c r="EK46" s="38">
        <f>BC46-DX46</f>
        <v>5000</v>
      </c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96">
        <f>BU46-DX46</f>
        <v>5000</v>
      </c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7"/>
    </row>
    <row r="47" spans="1:166" s="7" customFormat="1" ht="27" customHeight="1" thickBot="1">
      <c r="A47" s="44" t="s">
        <v>92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119" t="s">
        <v>17</v>
      </c>
      <c r="AL47" s="120"/>
      <c r="AM47" s="120"/>
      <c r="AN47" s="120"/>
      <c r="AO47" s="120"/>
      <c r="AP47" s="121"/>
      <c r="AQ47" s="36" t="s">
        <v>70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/>
      <c r="BC47" s="52">
        <v>45000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4"/>
      <c r="BU47" s="52">
        <v>45000</v>
      </c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4"/>
      <c r="CH47" s="55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8"/>
      <c r="CX47" s="52" t="s">
        <v>37</v>
      </c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4"/>
      <c r="DK47" s="52" t="s">
        <v>37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52">
        <f t="shared" si="9"/>
        <v>0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4"/>
      <c r="EK47" s="38">
        <f t="shared" si="8"/>
        <v>45000</v>
      </c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96">
        <f>BU47-DX47</f>
        <v>45000</v>
      </c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7"/>
    </row>
    <row r="48" spans="1:166" s="6" customFormat="1" ht="15" customHeight="1" thickBot="1">
      <c r="A48" s="17" t="s">
        <v>18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16" t="s">
        <v>17</v>
      </c>
      <c r="AL48" s="117"/>
      <c r="AM48" s="117"/>
      <c r="AN48" s="117"/>
      <c r="AO48" s="117"/>
      <c r="AP48" s="118"/>
      <c r="AQ48" s="82" t="s">
        <v>19</v>
      </c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1"/>
      <c r="BC48" s="24">
        <f>BC49+BC52</f>
        <v>30744641.7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6"/>
      <c r="BU48" s="24">
        <f>BU49+BU52</f>
        <v>30744641.7</v>
      </c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  <c r="CH48" s="90">
        <f>CH49+CH52</f>
        <v>1835642.91</v>
      </c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2"/>
      <c r="CX48" s="24" t="s">
        <v>37</v>
      </c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6"/>
      <c r="DK48" s="11"/>
      <c r="DL48" s="12"/>
      <c r="DM48" s="12"/>
      <c r="DN48" s="12"/>
      <c r="DO48" s="12"/>
      <c r="DP48" s="12"/>
      <c r="DQ48" s="12"/>
      <c r="DR48" s="12" t="s">
        <v>37</v>
      </c>
      <c r="DS48" s="12"/>
      <c r="DT48" s="12"/>
      <c r="DU48" s="12"/>
      <c r="DV48" s="12"/>
      <c r="DW48" s="13"/>
      <c r="DX48" s="24">
        <f t="shared" si="9"/>
        <v>1835642.91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6"/>
      <c r="EK48" s="63">
        <f t="shared" si="8"/>
        <v>28908998.79</v>
      </c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>
        <f>BU48-DX48</f>
        <v>28908998.79</v>
      </c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4"/>
    </row>
    <row r="49" spans="1:166" s="6" customFormat="1" ht="15" customHeight="1" thickBot="1">
      <c r="A49" s="189" t="s">
        <v>22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79" t="s">
        <v>17</v>
      </c>
      <c r="AL49" s="80"/>
      <c r="AM49" s="80"/>
      <c r="AN49" s="80"/>
      <c r="AO49" s="80"/>
      <c r="AP49" s="81"/>
      <c r="AQ49" s="82" t="s">
        <v>23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1"/>
      <c r="BC49" s="24">
        <f>BC50+BC51</f>
        <v>6304200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6"/>
      <c r="BU49" s="24">
        <f>BU50+BU51</f>
        <v>6304200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6"/>
      <c r="CH49" s="90">
        <f>CH50+CH51</f>
        <v>18175.94</v>
      </c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2"/>
      <c r="CX49" s="24" t="s">
        <v>37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6"/>
      <c r="DK49" s="24" t="s">
        <v>37</v>
      </c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6"/>
      <c r="DX49" s="24">
        <f t="shared" si="9"/>
        <v>18175.94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6"/>
      <c r="EK49" s="63">
        <f t="shared" si="8"/>
        <v>6286024.06</v>
      </c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>
        <f>BU49-DX49</f>
        <v>6286024.06</v>
      </c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4"/>
    </row>
    <row r="50" spans="1:166" s="7" customFormat="1" ht="26.25" customHeight="1" thickBot="1">
      <c r="A50" s="44" t="s">
        <v>92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33" t="s">
        <v>17</v>
      </c>
      <c r="AL50" s="34"/>
      <c r="AM50" s="34"/>
      <c r="AN50" s="34"/>
      <c r="AO50" s="34"/>
      <c r="AP50" s="35"/>
      <c r="AQ50" s="74" t="s">
        <v>71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52">
        <v>128200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4"/>
      <c r="BU50" s="52">
        <v>128200</v>
      </c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4"/>
      <c r="CH50" s="55">
        <v>18175.94</v>
      </c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8"/>
      <c r="CX50" s="52" t="s">
        <v>37</v>
      </c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4"/>
      <c r="DK50" s="52" t="s">
        <v>37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110">
        <f t="shared" si="9"/>
        <v>18175.94</v>
      </c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38">
        <f>BC50-DX50</f>
        <v>110024.06</v>
      </c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96">
        <f>EK50</f>
        <v>110024.06</v>
      </c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7"/>
    </row>
    <row r="51" spans="1:166" s="7" customFormat="1" ht="37.5" customHeight="1" thickBot="1">
      <c r="A51" s="44" t="s">
        <v>96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33" t="s">
        <v>17</v>
      </c>
      <c r="AL51" s="34"/>
      <c r="AM51" s="34"/>
      <c r="AN51" s="34"/>
      <c r="AO51" s="34"/>
      <c r="AP51" s="35"/>
      <c r="AQ51" s="74" t="s">
        <v>127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52">
        <v>6176000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4"/>
      <c r="BU51" s="52">
        <v>6176000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4"/>
      <c r="CH51" s="55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8"/>
      <c r="CX51" s="52" t="s">
        <v>37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4"/>
      <c r="DK51" s="52" t="s">
        <v>37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4"/>
      <c r="DX51" s="110">
        <f>CH51</f>
        <v>0</v>
      </c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38">
        <f>BC51-DX51</f>
        <v>6176000</v>
      </c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96">
        <f>EK51</f>
        <v>6176000</v>
      </c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7"/>
    </row>
    <row r="52" spans="1:166" s="6" customFormat="1" ht="15" customHeight="1" thickBot="1">
      <c r="A52" s="125" t="s">
        <v>24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32"/>
      <c r="AK52" s="67" t="s">
        <v>17</v>
      </c>
      <c r="AL52" s="68"/>
      <c r="AM52" s="68"/>
      <c r="AN52" s="68"/>
      <c r="AO52" s="68"/>
      <c r="AP52" s="68"/>
      <c r="AQ52" s="68" t="s">
        <v>25</v>
      </c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2">
        <f>SUM(BC53:BT64)</f>
        <v>24440441.7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f>SUM(BU53:CG64)</f>
        <v>24440441.7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101">
        <f>SUM(CH53:CW64)</f>
        <v>1817466.97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62" t="s">
        <v>37</v>
      </c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 t="s">
        <v>37</v>
      </c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aca="true" t="shared" si="10" ref="DX52:DX79">CH52</f>
        <v>1817466.97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3">
        <f>BC52-DX52</f>
        <v>22622974.73</v>
      </c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>
        <f>BU52-DX52</f>
        <v>22622974.73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s="7" customFormat="1" ht="38.25" customHeight="1" thickBot="1">
      <c r="A53" s="44" t="s">
        <v>114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33" t="s">
        <v>17</v>
      </c>
      <c r="AL53" s="34"/>
      <c r="AM53" s="34"/>
      <c r="AN53" s="34"/>
      <c r="AO53" s="34"/>
      <c r="AP53" s="35"/>
      <c r="AQ53" s="36" t="s">
        <v>113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/>
      <c r="BC53" s="52">
        <v>4225300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4"/>
      <c r="BU53" s="52">
        <v>4225300</v>
      </c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4"/>
      <c r="CH53" s="55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8"/>
      <c r="CX53" s="52" t="s">
        <v>37</v>
      </c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4"/>
      <c r="DK53" s="52" t="s">
        <v>37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4"/>
      <c r="DX53" s="52">
        <f>CH53</f>
        <v>0</v>
      </c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4"/>
      <c r="EK53" s="27">
        <f>BC53-CH53</f>
        <v>4225300</v>
      </c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9"/>
      <c r="EX53" s="115">
        <f>BU53-DX53</f>
        <v>4225300</v>
      </c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1"/>
    </row>
    <row r="54" spans="1:166" ht="36.75" customHeight="1" thickBot="1">
      <c r="A54" s="44" t="s">
        <v>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33" t="s">
        <v>17</v>
      </c>
      <c r="AL54" s="34"/>
      <c r="AM54" s="34"/>
      <c r="AN54" s="34"/>
      <c r="AO54" s="34"/>
      <c r="AP54" s="35"/>
      <c r="AQ54" s="36" t="s">
        <v>72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5"/>
      <c r="BC54" s="52">
        <v>16380800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4"/>
      <c r="BU54" s="52">
        <v>16380800</v>
      </c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4"/>
      <c r="CH54" s="55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8"/>
      <c r="CX54" s="102" t="s">
        <v>37</v>
      </c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4"/>
      <c r="DK54" s="102" t="s">
        <v>37</v>
      </c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4"/>
      <c r="DX54" s="52">
        <f>CH54</f>
        <v>0</v>
      </c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4"/>
      <c r="EK54" s="83">
        <f>BU54-DX54</f>
        <v>16380800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8"/>
      <c r="EX54" s="178">
        <f>BU54</f>
        <v>16380800</v>
      </c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80"/>
    </row>
    <row r="55" spans="1:166" s="7" customFormat="1" ht="26.25" customHeight="1" thickBot="1">
      <c r="A55" s="44" t="s">
        <v>92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33" t="s">
        <v>17</v>
      </c>
      <c r="AL55" s="34"/>
      <c r="AM55" s="34"/>
      <c r="AN55" s="34"/>
      <c r="AO55" s="34"/>
      <c r="AP55" s="35"/>
      <c r="AQ55" s="49" t="s">
        <v>73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40">
        <v>1969400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2"/>
      <c r="BU55" s="40">
        <v>1969400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2"/>
      <c r="CH55" s="43">
        <v>1730003.97</v>
      </c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100"/>
      <c r="CX55" s="40" t="s">
        <v>37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2"/>
      <c r="DK55" s="40" t="s">
        <v>37</v>
      </c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2"/>
      <c r="DX55" s="40">
        <f t="shared" si="10"/>
        <v>1730003.97</v>
      </c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2"/>
      <c r="EK55" s="37">
        <f>BC55-DX55</f>
        <v>239396.03000000003</v>
      </c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8">
        <f>BU55-DX55</f>
        <v>239396.03000000003</v>
      </c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9"/>
    </row>
    <row r="56" spans="1:166" s="7" customFormat="1" ht="24.75" customHeight="1" thickBot="1">
      <c r="A56" s="44" t="s">
        <v>92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33" t="s">
        <v>17</v>
      </c>
      <c r="AL56" s="34"/>
      <c r="AM56" s="34"/>
      <c r="AN56" s="34"/>
      <c r="AO56" s="34"/>
      <c r="AP56" s="35"/>
      <c r="AQ56" s="49" t="s">
        <v>74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40">
        <v>72700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2"/>
      <c r="BU56" s="40">
        <v>72700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2"/>
      <c r="CH56" s="43">
        <v>8600</v>
      </c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100"/>
      <c r="CX56" s="40" t="s">
        <v>37</v>
      </c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2"/>
      <c r="DK56" s="40" t="s">
        <v>37</v>
      </c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2"/>
      <c r="DX56" s="40">
        <f t="shared" si="10"/>
        <v>8600</v>
      </c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2"/>
      <c r="EK56" s="37">
        <f>BC56-DX56</f>
        <v>64100</v>
      </c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8">
        <f>BU56-DX56</f>
        <v>64100</v>
      </c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9"/>
    </row>
    <row r="57" spans="1:166" s="7" customFormat="1" ht="26.25" customHeight="1" thickBot="1">
      <c r="A57" s="44" t="s">
        <v>92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33" t="s">
        <v>17</v>
      </c>
      <c r="AL57" s="34"/>
      <c r="AM57" s="34"/>
      <c r="AN57" s="34"/>
      <c r="AO57" s="34"/>
      <c r="AP57" s="35"/>
      <c r="AQ57" s="49" t="s">
        <v>75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40">
        <v>48200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0">
        <v>48200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43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100"/>
      <c r="CX57" s="40" t="s">
        <v>37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2"/>
      <c r="DK57" s="40" t="s">
        <v>37</v>
      </c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2"/>
      <c r="DX57" s="40">
        <f t="shared" si="10"/>
        <v>0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2"/>
      <c r="EK57" s="37">
        <f aca="true" t="shared" si="11" ref="EK57:EK62">BC57-DX57</f>
        <v>48200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8">
        <f aca="true" t="shared" si="12" ref="EX57:EX65">BU57-DX57</f>
        <v>48200</v>
      </c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9"/>
    </row>
    <row r="58" spans="1:166" s="7" customFormat="1" ht="26.25" customHeight="1" thickBot="1">
      <c r="A58" s="44" t="s">
        <v>92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33" t="s">
        <v>17</v>
      </c>
      <c r="AL58" s="34"/>
      <c r="AM58" s="34"/>
      <c r="AN58" s="34"/>
      <c r="AO58" s="34"/>
      <c r="AP58" s="35"/>
      <c r="AQ58" s="49" t="s">
        <v>76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1"/>
      <c r="BC58" s="40">
        <v>745941.7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2"/>
      <c r="BU58" s="40">
        <v>745941.7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2"/>
      <c r="CH58" s="43">
        <v>55863</v>
      </c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100"/>
      <c r="CX58" s="40" t="s">
        <v>37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2"/>
      <c r="DK58" s="40" t="s">
        <v>37</v>
      </c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2"/>
      <c r="DX58" s="40">
        <f t="shared" si="10"/>
        <v>55863</v>
      </c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2"/>
      <c r="EK58" s="37">
        <f t="shared" si="11"/>
        <v>690078.7</v>
      </c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8">
        <f t="shared" si="12"/>
        <v>690078.7</v>
      </c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9"/>
    </row>
    <row r="59" spans="1:166" s="7" customFormat="1" ht="61.5" customHeight="1" thickBot="1">
      <c r="A59" s="44" t="s">
        <v>128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33" t="s">
        <v>17</v>
      </c>
      <c r="AL59" s="34"/>
      <c r="AM59" s="34"/>
      <c r="AN59" s="34"/>
      <c r="AO59" s="34"/>
      <c r="AP59" s="35"/>
      <c r="AQ59" s="49" t="s">
        <v>121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40">
        <v>69600</v>
      </c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2"/>
      <c r="BU59" s="40">
        <v>69600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2"/>
      <c r="CH59" s="43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100"/>
      <c r="CX59" s="40" t="s">
        <v>37</v>
      </c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2"/>
      <c r="DK59" s="40" t="s">
        <v>37</v>
      </c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2"/>
      <c r="DX59" s="40">
        <f>CH59</f>
        <v>0</v>
      </c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2"/>
      <c r="EK59" s="37">
        <f>BC59-DX59</f>
        <v>69600</v>
      </c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8">
        <f>BU59-DX59</f>
        <v>69600</v>
      </c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9"/>
    </row>
    <row r="60" spans="1:166" s="7" customFormat="1" ht="26.25" customHeight="1" thickBot="1">
      <c r="A60" s="44" t="s">
        <v>92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33" t="s">
        <v>17</v>
      </c>
      <c r="AL60" s="34"/>
      <c r="AM60" s="34"/>
      <c r="AN60" s="34"/>
      <c r="AO60" s="34"/>
      <c r="AP60" s="35"/>
      <c r="AQ60" s="49" t="s">
        <v>77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40">
        <v>382000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2"/>
      <c r="BU60" s="40">
        <v>382000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2"/>
      <c r="CH60" s="43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100"/>
      <c r="CX60" s="40" t="s">
        <v>37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2"/>
      <c r="DK60" s="40" t="s">
        <v>37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2"/>
      <c r="DX60" s="40">
        <f t="shared" si="10"/>
        <v>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2"/>
      <c r="EK60" s="37">
        <f t="shared" si="11"/>
        <v>382000</v>
      </c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8">
        <f t="shared" si="12"/>
        <v>382000</v>
      </c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9"/>
    </row>
    <row r="61" spans="1:166" s="7" customFormat="1" ht="26.25" customHeight="1" thickBot="1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33" t="s">
        <v>17</v>
      </c>
      <c r="AL61" s="34"/>
      <c r="AM61" s="34"/>
      <c r="AN61" s="34"/>
      <c r="AO61" s="34"/>
      <c r="AP61" s="35"/>
      <c r="AQ61" s="49" t="s">
        <v>78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  <c r="BC61" s="40">
        <v>141000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2"/>
      <c r="BU61" s="40">
        <v>141000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2"/>
      <c r="CH61" s="43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100"/>
      <c r="CX61" s="40" t="s">
        <v>37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2"/>
      <c r="DK61" s="40" t="s">
        <v>37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2"/>
      <c r="DX61" s="40">
        <f t="shared" si="10"/>
        <v>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2"/>
      <c r="EK61" s="37">
        <f t="shared" si="11"/>
        <v>141000</v>
      </c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8">
        <f t="shared" si="12"/>
        <v>141000</v>
      </c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9"/>
    </row>
    <row r="62" spans="1:166" s="7" customFormat="1" ht="26.25" customHeight="1" thickBot="1">
      <c r="A62" s="44" t="s">
        <v>92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33" t="s">
        <v>17</v>
      </c>
      <c r="AL62" s="34"/>
      <c r="AM62" s="34"/>
      <c r="AN62" s="34"/>
      <c r="AO62" s="34"/>
      <c r="AP62" s="35"/>
      <c r="AQ62" s="49" t="s">
        <v>79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1"/>
      <c r="BC62" s="40">
        <v>282500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2"/>
      <c r="BU62" s="40">
        <v>282500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2"/>
      <c r="CH62" s="43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100"/>
      <c r="CX62" s="40" t="s">
        <v>37</v>
      </c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2"/>
      <c r="DK62" s="40" t="s">
        <v>37</v>
      </c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2"/>
      <c r="DX62" s="40">
        <f t="shared" si="10"/>
        <v>0</v>
      </c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2"/>
      <c r="EK62" s="37">
        <f t="shared" si="11"/>
        <v>282500</v>
      </c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8">
        <f t="shared" si="12"/>
        <v>282500</v>
      </c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9"/>
    </row>
    <row r="63" spans="1:166" s="15" customFormat="1" ht="24.75" customHeight="1" thickBot="1">
      <c r="A63" s="44" t="s">
        <v>92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33" t="s">
        <v>17</v>
      </c>
      <c r="AL63" s="34"/>
      <c r="AM63" s="34"/>
      <c r="AN63" s="34"/>
      <c r="AO63" s="34"/>
      <c r="AP63" s="35"/>
      <c r="AQ63" s="49" t="s">
        <v>80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52">
        <v>100000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4"/>
      <c r="BU63" s="52">
        <v>100000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4"/>
      <c r="CH63" s="55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8"/>
      <c r="CX63" s="40" t="s">
        <v>37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2"/>
      <c r="DK63" s="40" t="s">
        <v>37</v>
      </c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2"/>
      <c r="DX63" s="40">
        <f t="shared" si="10"/>
        <v>0</v>
      </c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2"/>
      <c r="EK63" s="27">
        <f aca="true" t="shared" si="13" ref="EK63:EK72">BC63-CH63</f>
        <v>100000</v>
      </c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9"/>
      <c r="EX63" s="27">
        <f t="shared" si="12"/>
        <v>100000</v>
      </c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30"/>
    </row>
    <row r="64" spans="1:166" s="15" customFormat="1" ht="24.75" customHeight="1" thickBot="1">
      <c r="A64" s="44" t="s">
        <v>92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33" t="s">
        <v>17</v>
      </c>
      <c r="AL64" s="34"/>
      <c r="AM64" s="34"/>
      <c r="AN64" s="34"/>
      <c r="AO64" s="34"/>
      <c r="AP64" s="35"/>
      <c r="AQ64" s="49" t="s">
        <v>131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52">
        <v>23000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4"/>
      <c r="BU64" s="52">
        <v>23000</v>
      </c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4"/>
      <c r="CH64" s="55">
        <v>23000</v>
      </c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8"/>
      <c r="CX64" s="40" t="s">
        <v>37</v>
      </c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2"/>
      <c r="DK64" s="40" t="s">
        <v>37</v>
      </c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2"/>
      <c r="DX64" s="40">
        <f>CH64</f>
        <v>23000</v>
      </c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2"/>
      <c r="EK64" s="27">
        <f>BC64-CH64</f>
        <v>0</v>
      </c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9"/>
      <c r="EX64" s="27">
        <f>BU64-DX64</f>
        <v>0</v>
      </c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30"/>
    </row>
    <row r="65" spans="1:166" s="14" customFormat="1" ht="27.75" customHeight="1" thickBot="1">
      <c r="A65" s="77" t="s">
        <v>117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8"/>
      <c r="AK65" s="79" t="s">
        <v>17</v>
      </c>
      <c r="AL65" s="80"/>
      <c r="AM65" s="80"/>
      <c r="AN65" s="80"/>
      <c r="AO65" s="80"/>
      <c r="AP65" s="81"/>
      <c r="AQ65" s="82" t="s">
        <v>116</v>
      </c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1"/>
      <c r="BC65" s="24">
        <f>BC66</f>
        <v>10500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6"/>
      <c r="BU65" s="89">
        <f>BU66</f>
        <v>10500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6"/>
      <c r="CH65" s="90">
        <f>CH66</f>
        <v>0</v>
      </c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2"/>
      <c r="CX65" s="24" t="s">
        <v>37</v>
      </c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6"/>
      <c r="DK65" s="84" t="s">
        <v>37</v>
      </c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6"/>
      <c r="DX65" s="24">
        <f>CH65</f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6"/>
      <c r="EK65" s="93">
        <f>BC65-CH65</f>
        <v>10500</v>
      </c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8"/>
      <c r="EX65" s="93">
        <f t="shared" si="12"/>
        <v>10500</v>
      </c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5"/>
    </row>
    <row r="66" spans="1:166" s="15" customFormat="1" ht="24.75" customHeight="1" thickBot="1">
      <c r="A66" s="44" t="s">
        <v>92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33" t="s">
        <v>17</v>
      </c>
      <c r="AL66" s="34"/>
      <c r="AM66" s="34"/>
      <c r="AN66" s="34"/>
      <c r="AO66" s="34"/>
      <c r="AP66" s="35"/>
      <c r="AQ66" s="49" t="s">
        <v>115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1"/>
      <c r="BC66" s="52">
        <v>10500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4"/>
      <c r="BU66" s="52">
        <v>10500</v>
      </c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4"/>
      <c r="CH66" s="55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8"/>
      <c r="CX66" s="40" t="s">
        <v>37</v>
      </c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2"/>
      <c r="DK66" s="40" t="s">
        <v>37</v>
      </c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2"/>
      <c r="DX66" s="40">
        <f>CH66</f>
        <v>0</v>
      </c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2"/>
      <c r="EK66" s="27">
        <f t="shared" si="13"/>
        <v>10500</v>
      </c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9"/>
      <c r="EX66" s="27">
        <f>BU66-DX66</f>
        <v>10500</v>
      </c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30"/>
    </row>
    <row r="67" spans="1:166" s="14" customFormat="1" ht="27.75" customHeight="1" thickBot="1">
      <c r="A67" s="77" t="s">
        <v>118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8"/>
      <c r="AK67" s="79" t="s">
        <v>17</v>
      </c>
      <c r="AL67" s="80"/>
      <c r="AM67" s="80"/>
      <c r="AN67" s="80"/>
      <c r="AO67" s="80"/>
      <c r="AP67" s="81"/>
      <c r="AQ67" s="82" t="s">
        <v>119</v>
      </c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1"/>
      <c r="BC67" s="24">
        <f>BC68</f>
        <v>5000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6"/>
      <c r="BU67" s="89">
        <f>BU68</f>
        <v>5000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  <c r="CH67" s="90">
        <f>CH68</f>
        <v>0</v>
      </c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2"/>
      <c r="CX67" s="24" t="s">
        <v>37</v>
      </c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6"/>
      <c r="DK67" s="84" t="s">
        <v>37</v>
      </c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6"/>
      <c r="DX67" s="24">
        <f>CH67</f>
        <v>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6"/>
      <c r="EK67" s="93">
        <f t="shared" si="13"/>
        <v>5000</v>
      </c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8"/>
      <c r="EX67" s="93">
        <f>BU67-DX67</f>
        <v>5000</v>
      </c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5"/>
    </row>
    <row r="68" spans="1:166" s="15" customFormat="1" ht="24.75" customHeight="1" thickBot="1">
      <c r="A68" s="44" t="s">
        <v>92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33" t="s">
        <v>17</v>
      </c>
      <c r="AL68" s="34"/>
      <c r="AM68" s="34"/>
      <c r="AN68" s="34"/>
      <c r="AO68" s="34"/>
      <c r="AP68" s="35"/>
      <c r="AQ68" s="49" t="s">
        <v>120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52">
        <v>5000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4"/>
      <c r="BU68" s="52">
        <v>5000</v>
      </c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4"/>
      <c r="CH68" s="55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8"/>
      <c r="CX68" s="40" t="s">
        <v>37</v>
      </c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2"/>
      <c r="DK68" s="40" t="s">
        <v>37</v>
      </c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2"/>
      <c r="DX68" s="40">
        <f>CH68</f>
        <v>0</v>
      </c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2"/>
      <c r="EK68" s="27">
        <f>BC68-CH68</f>
        <v>5000</v>
      </c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9"/>
      <c r="EX68" s="27">
        <f>BU68-DX68</f>
        <v>5000</v>
      </c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30"/>
    </row>
    <row r="69" spans="1:166" s="14" customFormat="1" ht="15" customHeight="1" thickBot="1">
      <c r="A69" s="189" t="s">
        <v>20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90"/>
      <c r="AK69" s="79" t="s">
        <v>17</v>
      </c>
      <c r="AL69" s="80"/>
      <c r="AM69" s="80"/>
      <c r="AN69" s="80"/>
      <c r="AO69" s="80"/>
      <c r="AP69" s="81"/>
      <c r="AQ69" s="82" t="s">
        <v>21</v>
      </c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1"/>
      <c r="BC69" s="24">
        <f>SUM(BC70:BT74)</f>
        <v>2426500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6"/>
      <c r="BU69" s="89">
        <f>SUM(BU70:CG74)</f>
        <v>2426500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6"/>
      <c r="CH69" s="90">
        <f>SUM(CH70:CW74)</f>
        <v>712531</v>
      </c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2"/>
      <c r="CX69" s="24" t="s">
        <v>37</v>
      </c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6"/>
      <c r="DK69" s="84" t="s">
        <v>37</v>
      </c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6"/>
      <c r="DX69" s="24">
        <f t="shared" si="10"/>
        <v>712531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6"/>
      <c r="EK69" s="93">
        <f t="shared" si="13"/>
        <v>1713969</v>
      </c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8"/>
      <c r="EX69" s="93">
        <f aca="true" t="shared" si="14" ref="EX69:EX76">BU69-DX69</f>
        <v>1713969</v>
      </c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5"/>
    </row>
    <row r="70" spans="1:166" s="7" customFormat="1" ht="51" customHeight="1" thickBot="1">
      <c r="A70" s="44" t="s">
        <v>97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33" t="s">
        <v>17</v>
      </c>
      <c r="AL70" s="34"/>
      <c r="AM70" s="34"/>
      <c r="AN70" s="34"/>
      <c r="AO70" s="34"/>
      <c r="AP70" s="35"/>
      <c r="AQ70" s="47" t="s">
        <v>134</v>
      </c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52">
        <v>116900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4"/>
      <c r="BU70" s="52">
        <v>116900</v>
      </c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4"/>
      <c r="CH70" s="55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8"/>
      <c r="CX70" s="110" t="s">
        <v>37</v>
      </c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 t="s">
        <v>37</v>
      </c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52">
        <f>CH70</f>
        <v>0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4"/>
      <c r="EK70" s="27">
        <f>BC70-CH70</f>
        <v>116900</v>
      </c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9"/>
      <c r="EX70" s="96">
        <f>BU70-DX70</f>
        <v>116900</v>
      </c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7"/>
    </row>
    <row r="71" spans="1:166" s="7" customFormat="1" ht="51" customHeight="1" thickBot="1">
      <c r="A71" s="44" t="s">
        <v>97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33" t="s">
        <v>17</v>
      </c>
      <c r="AL71" s="34"/>
      <c r="AM71" s="34"/>
      <c r="AN71" s="34"/>
      <c r="AO71" s="34"/>
      <c r="AP71" s="35"/>
      <c r="AQ71" s="47" t="s">
        <v>88</v>
      </c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52">
        <v>2058700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4"/>
      <c r="BU71" s="52">
        <v>2058700</v>
      </c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4"/>
      <c r="CH71" s="55">
        <v>680441</v>
      </c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8"/>
      <c r="CX71" s="110" t="s">
        <v>37</v>
      </c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 t="s">
        <v>37</v>
      </c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52">
        <f t="shared" si="10"/>
        <v>680441</v>
      </c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4"/>
      <c r="EK71" s="27">
        <f t="shared" si="13"/>
        <v>1378259</v>
      </c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9"/>
      <c r="EX71" s="96">
        <f t="shared" si="14"/>
        <v>1378259</v>
      </c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7"/>
    </row>
    <row r="72" spans="1:166" s="7" customFormat="1" ht="24" customHeight="1" thickBot="1">
      <c r="A72" s="44" t="s">
        <v>92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33" t="s">
        <v>17</v>
      </c>
      <c r="AL72" s="34"/>
      <c r="AM72" s="34"/>
      <c r="AN72" s="34"/>
      <c r="AO72" s="34"/>
      <c r="AP72" s="35"/>
      <c r="AQ72" s="47" t="s">
        <v>87</v>
      </c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52">
        <v>200400</v>
      </c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4"/>
      <c r="BU72" s="52">
        <v>200400</v>
      </c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4"/>
      <c r="CH72" s="55">
        <v>32090</v>
      </c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8"/>
      <c r="CX72" s="110" t="s">
        <v>37</v>
      </c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 t="s">
        <v>37</v>
      </c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52">
        <f t="shared" si="10"/>
        <v>32090</v>
      </c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4"/>
      <c r="EK72" s="27">
        <f t="shared" si="13"/>
        <v>168310</v>
      </c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9"/>
      <c r="EX72" s="96">
        <f t="shared" si="14"/>
        <v>168310</v>
      </c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7"/>
    </row>
    <row r="73" spans="1:166" s="7" customFormat="1" ht="26.25" customHeight="1" thickBot="1">
      <c r="A73" s="44" t="s">
        <v>92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122" t="s">
        <v>17</v>
      </c>
      <c r="AL73" s="50"/>
      <c r="AM73" s="50"/>
      <c r="AN73" s="50"/>
      <c r="AO73" s="50"/>
      <c r="AP73" s="51"/>
      <c r="AQ73" s="49" t="s">
        <v>81</v>
      </c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/>
      <c r="BC73" s="40">
        <v>49500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2"/>
      <c r="BU73" s="40">
        <v>49500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2"/>
      <c r="CH73" s="43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100"/>
      <c r="CX73" s="40" t="s">
        <v>37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2"/>
      <c r="DK73" s="40" t="s">
        <v>37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2"/>
      <c r="DX73" s="40">
        <f t="shared" si="10"/>
        <v>0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2"/>
      <c r="EK73" s="37">
        <f aca="true" t="shared" si="15" ref="EK73:EK81">BC73-DX73</f>
        <v>49500</v>
      </c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8">
        <f t="shared" si="14"/>
        <v>49500</v>
      </c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9"/>
    </row>
    <row r="74" spans="1:166" s="7" customFormat="1" ht="50.25" customHeight="1" thickBot="1">
      <c r="A74" s="44" t="s">
        <v>97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122" t="s">
        <v>17</v>
      </c>
      <c r="AL74" s="50"/>
      <c r="AM74" s="50"/>
      <c r="AN74" s="50"/>
      <c r="AO74" s="50"/>
      <c r="AP74" s="51"/>
      <c r="AQ74" s="49" t="s">
        <v>124</v>
      </c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1"/>
      <c r="BC74" s="40">
        <v>1000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2"/>
      <c r="BU74" s="40">
        <v>1000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2"/>
      <c r="CH74" s="43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100"/>
      <c r="CX74" s="40" t="s">
        <v>37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2"/>
      <c r="DK74" s="40" t="s">
        <v>37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2"/>
      <c r="DX74" s="40">
        <f>CH74</f>
        <v>0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2"/>
      <c r="EK74" s="37">
        <f>BC74-DX74</f>
        <v>1000</v>
      </c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8">
        <f>BU74-DX74</f>
        <v>1000</v>
      </c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9"/>
    </row>
    <row r="75" spans="1:166" s="6" customFormat="1" ht="16.5" customHeight="1" thickBot="1">
      <c r="A75" s="125" t="s">
        <v>43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32"/>
      <c r="AK75" s="67" t="s">
        <v>17</v>
      </c>
      <c r="AL75" s="80"/>
      <c r="AM75" s="80"/>
      <c r="AN75" s="80"/>
      <c r="AO75" s="80"/>
      <c r="AP75" s="81"/>
      <c r="AQ75" s="69" t="s">
        <v>44</v>
      </c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1"/>
      <c r="BC75" s="24">
        <f>BC76</f>
        <v>285000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6"/>
      <c r="BU75" s="24">
        <f>BU76</f>
        <v>285000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6"/>
      <c r="CH75" s="90">
        <f>CH76</f>
        <v>101085.37</v>
      </c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2"/>
      <c r="CX75" s="24" t="s">
        <v>37</v>
      </c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6"/>
      <c r="DK75" s="24" t="s">
        <v>37</v>
      </c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6"/>
      <c r="DX75" s="24">
        <f t="shared" si="10"/>
        <v>101085.37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6"/>
      <c r="EK75" s="63">
        <f t="shared" si="15"/>
        <v>183914.63</v>
      </c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>
        <f t="shared" si="14"/>
        <v>183914.63</v>
      </c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4"/>
    </row>
    <row r="76" spans="1:166" s="14" customFormat="1" ht="15" customHeight="1" thickBot="1">
      <c r="A76" s="125" t="s">
        <v>26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67" t="s">
        <v>17</v>
      </c>
      <c r="AL76" s="68"/>
      <c r="AM76" s="68"/>
      <c r="AN76" s="68"/>
      <c r="AO76" s="68"/>
      <c r="AP76" s="68"/>
      <c r="AQ76" s="68" t="s">
        <v>27</v>
      </c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2">
        <f>BC77</f>
        <v>285000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f>BU77</f>
        <v>285000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101">
        <f>CH77</f>
        <v>101085.37</v>
      </c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62" t="s">
        <v>37</v>
      </c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84">
        <f t="shared" si="10"/>
        <v>101085.37</v>
      </c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6"/>
      <c r="EK76" s="183">
        <f t="shared" si="15"/>
        <v>183914.63</v>
      </c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5"/>
      <c r="EX76" s="175">
        <f t="shared" si="14"/>
        <v>183914.63</v>
      </c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7"/>
    </row>
    <row r="77" spans="1:166" s="15" customFormat="1" ht="38.25" customHeight="1" thickBot="1">
      <c r="A77" s="123" t="s">
        <v>98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4"/>
      <c r="AK77" s="130" t="s">
        <v>17</v>
      </c>
      <c r="AL77" s="131"/>
      <c r="AM77" s="131"/>
      <c r="AN77" s="131"/>
      <c r="AO77" s="131"/>
      <c r="AP77" s="131"/>
      <c r="AQ77" s="131" t="s">
        <v>83</v>
      </c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3">
        <v>285000</v>
      </c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>
        <v>285000</v>
      </c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6">
        <v>101085.37</v>
      </c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3" t="s">
        <v>37</v>
      </c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 t="s">
        <v>37</v>
      </c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40">
        <f t="shared" si="10"/>
        <v>101085.37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2"/>
      <c r="EK77" s="83">
        <f t="shared" si="15"/>
        <v>183914.63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8"/>
      <c r="EX77" s="83">
        <f>EK77</f>
        <v>183914.63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</row>
    <row r="78" spans="1:166" s="14" customFormat="1" ht="15" customHeight="1" thickBot="1">
      <c r="A78" s="125" t="s">
        <v>50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67" t="s">
        <v>17</v>
      </c>
      <c r="AL78" s="68"/>
      <c r="AM78" s="68"/>
      <c r="AN78" s="68"/>
      <c r="AO78" s="68"/>
      <c r="AP78" s="68"/>
      <c r="AQ78" s="68" t="s">
        <v>51</v>
      </c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2">
        <f>BC79</f>
        <v>32800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f>BU79</f>
        <v>32800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101">
        <f>CH79</f>
        <v>0</v>
      </c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35" t="s">
        <v>37</v>
      </c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 t="s">
        <v>37</v>
      </c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84">
        <f t="shared" si="10"/>
        <v>0</v>
      </c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6"/>
      <c r="EK78" s="182">
        <f t="shared" si="15"/>
        <v>32800</v>
      </c>
      <c r="EL78" s="182"/>
      <c r="EM78" s="182"/>
      <c r="EN78" s="182"/>
      <c r="EO78" s="182"/>
      <c r="EP78" s="182"/>
      <c r="EQ78" s="182"/>
      <c r="ER78" s="182"/>
      <c r="ES78" s="182"/>
      <c r="ET78" s="182"/>
      <c r="EU78" s="182"/>
      <c r="EV78" s="182"/>
      <c r="EW78" s="182"/>
      <c r="EX78" s="175">
        <f>BU78-DX78</f>
        <v>32800</v>
      </c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77"/>
    </row>
    <row r="79" spans="1:166" ht="26.25" customHeight="1" thickBot="1">
      <c r="A79" s="44" t="s">
        <v>92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6" t="s">
        <v>17</v>
      </c>
      <c r="AL79" s="47"/>
      <c r="AM79" s="47"/>
      <c r="AN79" s="47"/>
      <c r="AO79" s="47"/>
      <c r="AP79" s="47"/>
      <c r="AQ79" s="47" t="s">
        <v>82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10">
        <v>32800</v>
      </c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>
        <v>32800</v>
      </c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10" t="s">
        <v>37</v>
      </c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 t="s">
        <v>37</v>
      </c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>
        <f t="shared" si="10"/>
        <v>0</v>
      </c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37">
        <f t="shared" si="15"/>
        <v>32800</v>
      </c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27">
        <f>BU79-DX79</f>
        <v>32800</v>
      </c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30"/>
    </row>
    <row r="80" spans="1:166" ht="30" customHeight="1" thickBot="1">
      <c r="A80" s="65" t="s">
        <v>84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6"/>
      <c r="AK80" s="67" t="s">
        <v>17</v>
      </c>
      <c r="AL80" s="68"/>
      <c r="AM80" s="68"/>
      <c r="AN80" s="68"/>
      <c r="AO80" s="68"/>
      <c r="AP80" s="68"/>
      <c r="AQ80" s="68" t="s">
        <v>85</v>
      </c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2">
        <f>BC81</f>
        <v>5500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f>BU81</f>
        <v>5500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101">
        <f>CH81</f>
        <v>1242.65</v>
      </c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35" t="s">
        <v>37</v>
      </c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 t="s">
        <v>37</v>
      </c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84">
        <f>CH80</f>
        <v>1242.65</v>
      </c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6"/>
      <c r="EK80" s="182">
        <f t="shared" si="15"/>
        <v>4257.35</v>
      </c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75">
        <f>BU80-DX80</f>
        <v>4257.35</v>
      </c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7"/>
    </row>
    <row r="81" spans="1:166" ht="18" customHeight="1" thickBot="1">
      <c r="A81" s="44" t="s">
        <v>99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6" t="s">
        <v>17</v>
      </c>
      <c r="AL81" s="47"/>
      <c r="AM81" s="47"/>
      <c r="AN81" s="47"/>
      <c r="AO81" s="47"/>
      <c r="AP81" s="47"/>
      <c r="AQ81" s="47" t="s">
        <v>86</v>
      </c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10">
        <v>5500</v>
      </c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>
        <v>5500</v>
      </c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09">
        <v>1242.65</v>
      </c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10" t="s">
        <v>37</v>
      </c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 t="s">
        <v>37</v>
      </c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>
        <f>CH81</f>
        <v>1242.65</v>
      </c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37">
        <f t="shared" si="15"/>
        <v>4257.35</v>
      </c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27">
        <f>BU81-DX81</f>
        <v>4257.35</v>
      </c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30"/>
    </row>
    <row r="82" spans="1:166" ht="24" customHeight="1" thickBot="1">
      <c r="A82" s="126" t="s">
        <v>13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7"/>
      <c r="AK82" s="128" t="s">
        <v>14</v>
      </c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34" t="s">
        <v>54</v>
      </c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 t="s">
        <v>54</v>
      </c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7">
        <v>-536299.59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4" t="s">
        <v>37</v>
      </c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>
        <v>-10484324.46</v>
      </c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>
        <f>CH82+DK82</f>
        <v>-11020624.05</v>
      </c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 t="s">
        <v>54</v>
      </c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27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30"/>
    </row>
    <row r="83" ht="12">
      <c r="CH83" s="1" t="s">
        <v>135</v>
      </c>
    </row>
  </sheetData>
  <sheetProtection/>
  <mergeCells count="859">
    <mergeCell ref="CX70:DJ70"/>
    <mergeCell ref="DK70:DW70"/>
    <mergeCell ref="DX70:EJ70"/>
    <mergeCell ref="EK70:EW70"/>
    <mergeCell ref="EX70:FJ70"/>
    <mergeCell ref="A70:AJ70"/>
    <mergeCell ref="AK70:AP70"/>
    <mergeCell ref="AQ70:BB70"/>
    <mergeCell ref="BC70:BT70"/>
    <mergeCell ref="BU70:CG70"/>
    <mergeCell ref="CH70:CW70"/>
    <mergeCell ref="DX26:EJ26"/>
    <mergeCell ref="EX62:FJ62"/>
    <mergeCell ref="A32:AJ32"/>
    <mergeCell ref="EK66:EW66"/>
    <mergeCell ref="EK63:EW63"/>
    <mergeCell ref="DX28:EJ28"/>
    <mergeCell ref="DX27:EJ27"/>
    <mergeCell ref="BC57:BT57"/>
    <mergeCell ref="AQ52:BB52"/>
    <mergeCell ref="A54:AJ54"/>
    <mergeCell ref="DX25:EJ25"/>
    <mergeCell ref="DK25:DW25"/>
    <mergeCell ref="EK27:EW27"/>
    <mergeCell ref="EK25:EW25"/>
    <mergeCell ref="EK26:EW26"/>
    <mergeCell ref="AQ30:BB30"/>
    <mergeCell ref="AQ28:BB28"/>
    <mergeCell ref="AQ27:BB27"/>
    <mergeCell ref="BU27:CG27"/>
    <mergeCell ref="BC29:BT29"/>
    <mergeCell ref="AK30:AP30"/>
    <mergeCell ref="AQ24:BB24"/>
    <mergeCell ref="AK29:AP29"/>
    <mergeCell ref="AK28:AP28"/>
    <mergeCell ref="AK27:AP27"/>
    <mergeCell ref="AQ26:BB26"/>
    <mergeCell ref="AQ25:BB25"/>
    <mergeCell ref="AQ29:BB29"/>
    <mergeCell ref="A53:AJ53"/>
    <mergeCell ref="A55:AJ55"/>
    <mergeCell ref="A52:AJ52"/>
    <mergeCell ref="AK54:AP54"/>
    <mergeCell ref="AQ56:BB56"/>
    <mergeCell ref="BC56:BT56"/>
    <mergeCell ref="AQ53:BB53"/>
    <mergeCell ref="BC54:BT54"/>
    <mergeCell ref="BC55:BT55"/>
    <mergeCell ref="BC53:BT53"/>
    <mergeCell ref="AQ50:BB50"/>
    <mergeCell ref="AQ49:BB49"/>
    <mergeCell ref="BC47:BT47"/>
    <mergeCell ref="AQ47:BB47"/>
    <mergeCell ref="AQ48:BB48"/>
    <mergeCell ref="BC49:BT49"/>
    <mergeCell ref="DK14:DW14"/>
    <mergeCell ref="DX14:EJ14"/>
    <mergeCell ref="CH16:CW16"/>
    <mergeCell ref="BU14:CG14"/>
    <mergeCell ref="DK39:DW39"/>
    <mergeCell ref="DX39:EJ39"/>
    <mergeCell ref="DX38:EJ38"/>
    <mergeCell ref="CH31:CW31"/>
    <mergeCell ref="CX31:DJ31"/>
    <mergeCell ref="DX20:EJ20"/>
    <mergeCell ref="DK19:DW19"/>
    <mergeCell ref="CX20:DJ20"/>
    <mergeCell ref="BU19:CG19"/>
    <mergeCell ref="CX19:DJ19"/>
    <mergeCell ref="AQ20:BB20"/>
    <mergeCell ref="DX19:EJ19"/>
    <mergeCell ref="AQ19:BB19"/>
    <mergeCell ref="AQ23:BB23"/>
    <mergeCell ref="A26:AJ26"/>
    <mergeCell ref="AK26:AP26"/>
    <mergeCell ref="DK22:DW22"/>
    <mergeCell ref="BU23:CG23"/>
    <mergeCell ref="CX22:DJ22"/>
    <mergeCell ref="A23:AJ23"/>
    <mergeCell ref="AK24:AP24"/>
    <mergeCell ref="AK25:AP25"/>
    <mergeCell ref="CX24:DJ24"/>
    <mergeCell ref="BC23:BT23"/>
    <mergeCell ref="BC22:BT22"/>
    <mergeCell ref="BC21:BT21"/>
    <mergeCell ref="BU25:CG25"/>
    <mergeCell ref="BU22:CG22"/>
    <mergeCell ref="BU24:CG24"/>
    <mergeCell ref="BU21:CG21"/>
    <mergeCell ref="BC24:BT24"/>
    <mergeCell ref="BC25:BT25"/>
    <mergeCell ref="AK20:AP20"/>
    <mergeCell ref="AK19:AP19"/>
    <mergeCell ref="AK22:AP22"/>
    <mergeCell ref="AQ14:BB14"/>
    <mergeCell ref="BU13:CG13"/>
    <mergeCell ref="BC16:BT16"/>
    <mergeCell ref="AQ22:BB22"/>
    <mergeCell ref="BU17:CG17"/>
    <mergeCell ref="BC20:BT20"/>
    <mergeCell ref="BU20:CG20"/>
    <mergeCell ref="BU8:CG8"/>
    <mergeCell ref="BU10:CG10"/>
    <mergeCell ref="BC19:BT19"/>
    <mergeCell ref="AQ17:BB17"/>
    <mergeCell ref="BC17:BT17"/>
    <mergeCell ref="BU9:CG9"/>
    <mergeCell ref="BC10:BT10"/>
    <mergeCell ref="BC13:BT13"/>
    <mergeCell ref="BU11:CG11"/>
    <mergeCell ref="AQ16:BB16"/>
    <mergeCell ref="AK17:AP17"/>
    <mergeCell ref="A19:AJ19"/>
    <mergeCell ref="A16:AJ16"/>
    <mergeCell ref="AK16:AP16"/>
    <mergeCell ref="BC8:BT8"/>
    <mergeCell ref="AQ8:BB8"/>
    <mergeCell ref="BC9:BT9"/>
    <mergeCell ref="AQ13:BB13"/>
    <mergeCell ref="A18:AJ18"/>
    <mergeCell ref="A11:AJ11"/>
    <mergeCell ref="AQ21:BB21"/>
    <mergeCell ref="A17:AJ17"/>
    <mergeCell ref="A21:AJ21"/>
    <mergeCell ref="A20:AJ20"/>
    <mergeCell ref="A8:AJ8"/>
    <mergeCell ref="AK8:AP8"/>
    <mergeCell ref="A9:AJ9"/>
    <mergeCell ref="AK9:AP9"/>
    <mergeCell ref="AK18:AP18"/>
    <mergeCell ref="AQ18:BB18"/>
    <mergeCell ref="A45:AJ45"/>
    <mergeCell ref="A41:AJ41"/>
    <mergeCell ref="A47:AJ47"/>
    <mergeCell ref="A46:AJ46"/>
    <mergeCell ref="AK21:AP21"/>
    <mergeCell ref="A22:AJ22"/>
    <mergeCell ref="A25:AJ25"/>
    <mergeCell ref="A24:AJ24"/>
    <mergeCell ref="AK23:AP23"/>
    <mergeCell ref="AK41:AP41"/>
    <mergeCell ref="A72:AJ72"/>
    <mergeCell ref="A60:AJ60"/>
    <mergeCell ref="A59:AJ59"/>
    <mergeCell ref="A66:AJ66"/>
    <mergeCell ref="A34:AJ34"/>
    <mergeCell ref="A37:AJ37"/>
    <mergeCell ref="A39:AJ39"/>
    <mergeCell ref="A38:AJ38"/>
    <mergeCell ref="A69:AJ69"/>
    <mergeCell ref="A57:AJ57"/>
    <mergeCell ref="A62:AJ62"/>
    <mergeCell ref="A58:AJ58"/>
    <mergeCell ref="A28:AJ28"/>
    <mergeCell ref="A27:AJ27"/>
    <mergeCell ref="A29:AJ29"/>
    <mergeCell ref="A40:AJ40"/>
    <mergeCell ref="A56:AJ56"/>
    <mergeCell ref="A30:AJ30"/>
    <mergeCell ref="A49:AJ49"/>
    <mergeCell ref="A50:AJ50"/>
    <mergeCell ref="AK61:AP61"/>
    <mergeCell ref="AK66:AP66"/>
    <mergeCell ref="AK63:AP63"/>
    <mergeCell ref="AK59:AP59"/>
    <mergeCell ref="BU58:CG58"/>
    <mergeCell ref="BU66:CG66"/>
    <mergeCell ref="BC60:BT60"/>
    <mergeCell ref="AQ66:BB66"/>
    <mergeCell ref="BU65:CG65"/>
    <mergeCell ref="AQ60:BB60"/>
    <mergeCell ref="EX69:FJ69"/>
    <mergeCell ref="EK69:EW69"/>
    <mergeCell ref="EX63:FJ63"/>
    <mergeCell ref="BU71:CG71"/>
    <mergeCell ref="EK61:EW61"/>
    <mergeCell ref="EK57:EW57"/>
    <mergeCell ref="DX62:EJ62"/>
    <mergeCell ref="DX57:EJ57"/>
    <mergeCell ref="CH60:CW60"/>
    <mergeCell ref="DX61:EJ61"/>
    <mergeCell ref="EX76:FJ76"/>
    <mergeCell ref="EK77:EW77"/>
    <mergeCell ref="EK71:EW71"/>
    <mergeCell ref="EX75:FJ75"/>
    <mergeCell ref="EK75:EW75"/>
    <mergeCell ref="EX72:FJ72"/>
    <mergeCell ref="EK72:EW72"/>
    <mergeCell ref="EK74:EW74"/>
    <mergeCell ref="EX74:FJ74"/>
    <mergeCell ref="DK82:DW82"/>
    <mergeCell ref="EX82:FJ82"/>
    <mergeCell ref="EX79:FJ79"/>
    <mergeCell ref="EX80:FJ80"/>
    <mergeCell ref="EK80:EW80"/>
    <mergeCell ref="DX82:EJ82"/>
    <mergeCell ref="EK81:EW81"/>
    <mergeCell ref="EK82:EW82"/>
    <mergeCell ref="EX81:FJ81"/>
    <mergeCell ref="EK79:EW79"/>
    <mergeCell ref="DX22:EJ22"/>
    <mergeCell ref="EK19:EW19"/>
    <mergeCell ref="EK9:EW9"/>
    <mergeCell ref="DX9:EJ9"/>
    <mergeCell ref="EX9:FJ9"/>
    <mergeCell ref="EX8:FJ8"/>
    <mergeCell ref="DX18:EJ18"/>
    <mergeCell ref="EK18:EW18"/>
    <mergeCell ref="EX18:FJ18"/>
    <mergeCell ref="DX11:EJ11"/>
    <mergeCell ref="DX21:EJ21"/>
    <mergeCell ref="EK21:EW21"/>
    <mergeCell ref="EK13:EW13"/>
    <mergeCell ref="DX16:EJ16"/>
    <mergeCell ref="EK17:EW17"/>
    <mergeCell ref="EK15:EW15"/>
    <mergeCell ref="EK20:EW20"/>
    <mergeCell ref="EK16:EW16"/>
    <mergeCell ref="DX17:EJ17"/>
    <mergeCell ref="EK14:EW14"/>
    <mergeCell ref="EK11:EW11"/>
    <mergeCell ref="EX10:FJ10"/>
    <mergeCell ref="DX8:EJ8"/>
    <mergeCell ref="DK78:DW78"/>
    <mergeCell ref="EK76:EW76"/>
    <mergeCell ref="DX80:EJ80"/>
    <mergeCell ref="DX79:EJ79"/>
    <mergeCell ref="DX78:EJ78"/>
    <mergeCell ref="EK73:EW73"/>
    <mergeCell ref="DK77:DW77"/>
    <mergeCell ref="AK60:AP60"/>
    <mergeCell ref="DX77:EJ77"/>
    <mergeCell ref="EK78:EW78"/>
    <mergeCell ref="EX39:FJ39"/>
    <mergeCell ref="EK38:EW38"/>
    <mergeCell ref="EK32:EW32"/>
    <mergeCell ref="EK40:EW40"/>
    <mergeCell ref="EX38:FJ38"/>
    <mergeCell ref="EX34:FJ34"/>
    <mergeCell ref="EX40:FJ40"/>
    <mergeCell ref="A68:AJ68"/>
    <mergeCell ref="CX68:DJ68"/>
    <mergeCell ref="DK68:DW68"/>
    <mergeCell ref="DX68:EJ68"/>
    <mergeCell ref="EK68:EW68"/>
    <mergeCell ref="EX68:FJ68"/>
    <mergeCell ref="AK68:AP68"/>
    <mergeCell ref="EX11:FJ11"/>
    <mergeCell ref="EX13:FJ13"/>
    <mergeCell ref="EX16:FJ16"/>
    <mergeCell ref="EX26:FJ26"/>
    <mergeCell ref="EX47:FJ47"/>
    <mergeCell ref="EX19:FJ19"/>
    <mergeCell ref="EX14:FJ14"/>
    <mergeCell ref="EX37:FJ37"/>
    <mergeCell ref="EX15:FJ15"/>
    <mergeCell ref="EX17:FJ17"/>
    <mergeCell ref="EX20:FJ20"/>
    <mergeCell ref="EK23:EW23"/>
    <mergeCell ref="EK22:EW22"/>
    <mergeCell ref="EX67:FJ67"/>
    <mergeCell ref="EX25:FJ25"/>
    <mergeCell ref="EX24:FJ24"/>
    <mergeCell ref="EK60:EW60"/>
    <mergeCell ref="EX60:FJ60"/>
    <mergeCell ref="EK37:EW37"/>
    <mergeCell ref="EX21:FJ21"/>
    <mergeCell ref="EK39:EW39"/>
    <mergeCell ref="EX22:FJ22"/>
    <mergeCell ref="EX23:FJ23"/>
    <mergeCell ref="EK29:EW29"/>
    <mergeCell ref="EK28:EW28"/>
    <mergeCell ref="EX31:FJ31"/>
    <mergeCell ref="EK33:EW33"/>
    <mergeCell ref="EX33:FJ33"/>
    <mergeCell ref="EK24:EW24"/>
    <mergeCell ref="EX27:FJ27"/>
    <mergeCell ref="EK34:EW34"/>
    <mergeCell ref="EX28:FJ28"/>
    <mergeCell ref="EX30:FJ30"/>
    <mergeCell ref="EX29:FJ29"/>
    <mergeCell ref="EX32:FJ32"/>
    <mergeCell ref="EK30:EW30"/>
    <mergeCell ref="EK31:EW31"/>
    <mergeCell ref="EX78:FJ78"/>
    <mergeCell ref="EX52:FJ52"/>
    <mergeCell ref="EX54:FJ54"/>
    <mergeCell ref="EX71:FJ71"/>
    <mergeCell ref="EX73:FJ73"/>
    <mergeCell ref="EX57:FJ57"/>
    <mergeCell ref="EX61:FJ61"/>
    <mergeCell ref="EX58:FJ58"/>
    <mergeCell ref="EX66:FJ66"/>
    <mergeCell ref="EX77:FJ77"/>
    <mergeCell ref="EX5:FJ5"/>
    <mergeCell ref="BC7:BT7"/>
    <mergeCell ref="BU6:CG6"/>
    <mergeCell ref="A42:AJ42"/>
    <mergeCell ref="AK42:AP42"/>
    <mergeCell ref="AQ42:BB42"/>
    <mergeCell ref="BC42:BT42"/>
    <mergeCell ref="BU42:CG42"/>
    <mergeCell ref="CH42:CW42"/>
    <mergeCell ref="CX42:DJ42"/>
    <mergeCell ref="BC74:BT74"/>
    <mergeCell ref="BU74:CG74"/>
    <mergeCell ref="CH74:CW74"/>
    <mergeCell ref="EX6:FJ6"/>
    <mergeCell ref="CX7:DJ7"/>
    <mergeCell ref="DX6:EJ6"/>
    <mergeCell ref="DK6:DW6"/>
    <mergeCell ref="EX7:FJ7"/>
    <mergeCell ref="DK7:DW7"/>
    <mergeCell ref="EK45:EW45"/>
    <mergeCell ref="A7:AJ7"/>
    <mergeCell ref="AK7:AP7"/>
    <mergeCell ref="BU7:CG7"/>
    <mergeCell ref="CX74:DJ74"/>
    <mergeCell ref="DK74:DW74"/>
    <mergeCell ref="DX74:EJ74"/>
    <mergeCell ref="BC18:BT18"/>
    <mergeCell ref="BU18:CG18"/>
    <mergeCell ref="CH18:CW18"/>
    <mergeCell ref="CX18:DJ18"/>
    <mergeCell ref="A2:FJ2"/>
    <mergeCell ref="EK3:FJ3"/>
    <mergeCell ref="CH4:CW4"/>
    <mergeCell ref="CX4:DJ4"/>
    <mergeCell ref="EX4:FJ4"/>
    <mergeCell ref="AK3:AP4"/>
    <mergeCell ref="BU3:CG4"/>
    <mergeCell ref="BC3:BT4"/>
    <mergeCell ref="DX4:EJ4"/>
    <mergeCell ref="A3:AJ4"/>
    <mergeCell ref="A5:AJ5"/>
    <mergeCell ref="AK5:AP5"/>
    <mergeCell ref="AK6:AP6"/>
    <mergeCell ref="A6:AJ6"/>
    <mergeCell ref="CH6:CW6"/>
    <mergeCell ref="CH5:CW5"/>
    <mergeCell ref="BC5:BT5"/>
    <mergeCell ref="AQ5:BB5"/>
    <mergeCell ref="BU5:CG5"/>
    <mergeCell ref="AQ3:BB4"/>
    <mergeCell ref="AQ7:BB7"/>
    <mergeCell ref="CH7:CW7"/>
    <mergeCell ref="AQ6:BB6"/>
    <mergeCell ref="BC6:BT6"/>
    <mergeCell ref="CH3:EJ3"/>
    <mergeCell ref="DX7:EJ7"/>
    <mergeCell ref="CX6:DJ6"/>
    <mergeCell ref="DK18:DW18"/>
    <mergeCell ref="A51:AJ51"/>
    <mergeCell ref="AK51:AP51"/>
    <mergeCell ref="AQ51:BB51"/>
    <mergeCell ref="BC51:BT51"/>
    <mergeCell ref="BU51:CG51"/>
    <mergeCell ref="CH51:CW51"/>
    <mergeCell ref="CX51:DJ51"/>
    <mergeCell ref="DK51:DW51"/>
    <mergeCell ref="AK50:AP50"/>
    <mergeCell ref="EK4:EW4"/>
    <mergeCell ref="DK5:DW5"/>
    <mergeCell ref="CX5:DJ5"/>
    <mergeCell ref="DK4:DW4"/>
    <mergeCell ref="DK9:DW9"/>
    <mergeCell ref="CX9:DJ9"/>
    <mergeCell ref="EK8:EW8"/>
    <mergeCell ref="EK5:EW5"/>
    <mergeCell ref="EK6:EW6"/>
    <mergeCell ref="EK7:EW7"/>
    <mergeCell ref="DX10:EJ10"/>
    <mergeCell ref="DX13:EJ13"/>
    <mergeCell ref="DK16:DW16"/>
    <mergeCell ref="DK17:DW17"/>
    <mergeCell ref="DK10:DW10"/>
    <mergeCell ref="DX5:EJ5"/>
    <mergeCell ref="DK13:DW13"/>
    <mergeCell ref="DK8:DW8"/>
    <mergeCell ref="DK15:DW15"/>
    <mergeCell ref="DX15:EJ15"/>
    <mergeCell ref="EK10:EW10"/>
    <mergeCell ref="CX82:DJ82"/>
    <mergeCell ref="DK72:DW72"/>
    <mergeCell ref="DX69:EJ69"/>
    <mergeCell ref="DK69:DW69"/>
    <mergeCell ref="DX63:EJ63"/>
    <mergeCell ref="DX49:EJ49"/>
    <mergeCell ref="DX51:EJ51"/>
    <mergeCell ref="DX45:EJ45"/>
    <mergeCell ref="DK49:DW49"/>
    <mergeCell ref="CH82:CW82"/>
    <mergeCell ref="DX75:EJ75"/>
    <mergeCell ref="DX71:EJ71"/>
    <mergeCell ref="DK71:DW71"/>
    <mergeCell ref="DX81:EJ81"/>
    <mergeCell ref="DK76:DW76"/>
    <mergeCell ref="DK81:DW81"/>
    <mergeCell ref="DK80:DW80"/>
    <mergeCell ref="DK79:DW79"/>
    <mergeCell ref="CH75:CW75"/>
    <mergeCell ref="CH80:CW80"/>
    <mergeCell ref="BU81:CG81"/>
    <mergeCell ref="CH81:CW81"/>
    <mergeCell ref="CH79:CW79"/>
    <mergeCell ref="CX79:DJ79"/>
    <mergeCell ref="CX77:DJ77"/>
    <mergeCell ref="BU73:CG73"/>
    <mergeCell ref="BU80:CG80"/>
    <mergeCell ref="CX81:DJ81"/>
    <mergeCell ref="CX73:DJ73"/>
    <mergeCell ref="CX80:DJ80"/>
    <mergeCell ref="BU75:CG75"/>
    <mergeCell ref="CH73:CW73"/>
    <mergeCell ref="CH78:CW78"/>
    <mergeCell ref="CH77:CW77"/>
    <mergeCell ref="CX78:DJ78"/>
    <mergeCell ref="BC82:BT82"/>
    <mergeCell ref="BU79:CG79"/>
    <mergeCell ref="BC75:BT75"/>
    <mergeCell ref="BC78:BT78"/>
    <mergeCell ref="BU78:CG78"/>
    <mergeCell ref="BU77:CG77"/>
    <mergeCell ref="BC79:BT79"/>
    <mergeCell ref="BC81:BT81"/>
    <mergeCell ref="BC80:BT80"/>
    <mergeCell ref="BU82:CG82"/>
    <mergeCell ref="A75:AJ75"/>
    <mergeCell ref="A73:AJ73"/>
    <mergeCell ref="AK75:AP75"/>
    <mergeCell ref="AQ73:BB73"/>
    <mergeCell ref="BC77:BT77"/>
    <mergeCell ref="BC76:BT76"/>
    <mergeCell ref="BC73:BT73"/>
    <mergeCell ref="A74:AJ74"/>
    <mergeCell ref="AK74:AP74"/>
    <mergeCell ref="AQ74:BB74"/>
    <mergeCell ref="A82:AJ82"/>
    <mergeCell ref="AK82:AP82"/>
    <mergeCell ref="AQ82:BB82"/>
    <mergeCell ref="AK77:AP77"/>
    <mergeCell ref="A81:AJ81"/>
    <mergeCell ref="AQ77:BB77"/>
    <mergeCell ref="AQ81:BB81"/>
    <mergeCell ref="A78:AJ78"/>
    <mergeCell ref="AQ80:BB80"/>
    <mergeCell ref="AK79:AP79"/>
    <mergeCell ref="A80:AJ80"/>
    <mergeCell ref="AK80:AP80"/>
    <mergeCell ref="A79:AJ79"/>
    <mergeCell ref="AK55:AP55"/>
    <mergeCell ref="A63:AJ63"/>
    <mergeCell ref="A61:AJ61"/>
    <mergeCell ref="AK58:AP58"/>
    <mergeCell ref="A71:AJ71"/>
    <mergeCell ref="A77:AJ77"/>
    <mergeCell ref="A76:AJ76"/>
    <mergeCell ref="AQ78:BB78"/>
    <mergeCell ref="AQ79:BB79"/>
    <mergeCell ref="AK78:AP78"/>
    <mergeCell ref="AQ54:BB54"/>
    <mergeCell ref="AK71:AP71"/>
    <mergeCell ref="AQ58:BB58"/>
    <mergeCell ref="AK56:AP56"/>
    <mergeCell ref="AQ76:BB76"/>
    <mergeCell ref="AQ75:BB75"/>
    <mergeCell ref="AQ55:BB55"/>
    <mergeCell ref="AQ46:BB46"/>
    <mergeCell ref="AQ45:BB45"/>
    <mergeCell ref="AK40:AP40"/>
    <mergeCell ref="AK81:AP81"/>
    <mergeCell ref="AK76:AP76"/>
    <mergeCell ref="AK62:AP62"/>
    <mergeCell ref="AK49:AP49"/>
    <mergeCell ref="AK73:AP73"/>
    <mergeCell ref="AK69:AP69"/>
    <mergeCell ref="AK57:AP57"/>
    <mergeCell ref="BC39:BT39"/>
    <mergeCell ref="BC40:BT40"/>
    <mergeCell ref="AQ40:BB40"/>
    <mergeCell ref="BC45:BT45"/>
    <mergeCell ref="AQ34:BB34"/>
    <mergeCell ref="AQ32:BB32"/>
    <mergeCell ref="AQ41:BB41"/>
    <mergeCell ref="BC38:BT38"/>
    <mergeCell ref="AK32:AP32"/>
    <mergeCell ref="AK37:AP37"/>
    <mergeCell ref="AK47:AP47"/>
    <mergeCell ref="AK45:AP45"/>
    <mergeCell ref="AQ39:BB39"/>
    <mergeCell ref="AQ37:BB37"/>
    <mergeCell ref="AQ38:BB38"/>
    <mergeCell ref="AK38:AP38"/>
    <mergeCell ref="AK39:AP39"/>
    <mergeCell ref="AK46:AP46"/>
    <mergeCell ref="DK75:DW75"/>
    <mergeCell ref="DK73:DW73"/>
    <mergeCell ref="DX73:EJ73"/>
    <mergeCell ref="CX75:DJ75"/>
    <mergeCell ref="CH72:CW72"/>
    <mergeCell ref="DX72:EJ72"/>
    <mergeCell ref="AK48:AP48"/>
    <mergeCell ref="BC41:BT41"/>
    <mergeCell ref="CH71:CW71"/>
    <mergeCell ref="CX69:DJ69"/>
    <mergeCell ref="CX71:DJ71"/>
    <mergeCell ref="CX76:DJ76"/>
    <mergeCell ref="CX50:DJ50"/>
    <mergeCell ref="BC46:BT46"/>
    <mergeCell ref="AQ72:BB72"/>
    <mergeCell ref="BC72:BT72"/>
    <mergeCell ref="DX76:EJ76"/>
    <mergeCell ref="CX72:DJ72"/>
    <mergeCell ref="CH76:CW76"/>
    <mergeCell ref="CH69:CW69"/>
    <mergeCell ref="BU47:CG47"/>
    <mergeCell ref="DK66:DW66"/>
    <mergeCell ref="CX63:DJ63"/>
    <mergeCell ref="CX66:DJ66"/>
    <mergeCell ref="DK63:DW63"/>
    <mergeCell ref="CX58:DJ58"/>
    <mergeCell ref="DX66:EJ66"/>
    <mergeCell ref="CX48:DJ48"/>
    <mergeCell ref="CH55:CW55"/>
    <mergeCell ref="BU54:CG54"/>
    <mergeCell ref="BU56:CG56"/>
    <mergeCell ref="DK61:DW61"/>
    <mergeCell ref="DK58:DW58"/>
    <mergeCell ref="DK54:DW54"/>
    <mergeCell ref="DK62:DW62"/>
    <mergeCell ref="CH59:CW59"/>
    <mergeCell ref="DK60:DW60"/>
    <mergeCell ref="DK52:DW52"/>
    <mergeCell ref="DX56:EJ56"/>
    <mergeCell ref="EK56:EW56"/>
    <mergeCell ref="EX55:FJ55"/>
    <mergeCell ref="DX52:EJ52"/>
    <mergeCell ref="DK56:DW56"/>
    <mergeCell ref="EK53:EW53"/>
    <mergeCell ref="DX55:EJ55"/>
    <mergeCell ref="EK42:EW42"/>
    <mergeCell ref="EX42:FJ42"/>
    <mergeCell ref="EX53:FJ53"/>
    <mergeCell ref="EK52:EW52"/>
    <mergeCell ref="DX48:EJ48"/>
    <mergeCell ref="DX53:EJ53"/>
    <mergeCell ref="EK46:EW46"/>
    <mergeCell ref="BU37:CG37"/>
    <mergeCell ref="CX40:DJ40"/>
    <mergeCell ref="BU39:CG39"/>
    <mergeCell ref="CX39:DJ39"/>
    <mergeCell ref="CX41:DJ41"/>
    <mergeCell ref="CH41:CW41"/>
    <mergeCell ref="BU29:CG29"/>
    <mergeCell ref="CX38:DJ38"/>
    <mergeCell ref="CX37:DJ37"/>
    <mergeCell ref="BC37:BT37"/>
    <mergeCell ref="BU38:CG38"/>
    <mergeCell ref="BU34:CG34"/>
    <mergeCell ref="BU32:CG32"/>
    <mergeCell ref="BC34:BT34"/>
    <mergeCell ref="BC32:BT32"/>
    <mergeCell ref="CH37:CW37"/>
    <mergeCell ref="EX49:FJ49"/>
    <mergeCell ref="CH50:CW50"/>
    <mergeCell ref="CX49:DJ49"/>
    <mergeCell ref="DX50:EJ50"/>
    <mergeCell ref="CH49:CW49"/>
    <mergeCell ref="BU55:CG55"/>
    <mergeCell ref="CX54:DJ54"/>
    <mergeCell ref="CH54:CW54"/>
    <mergeCell ref="CX55:DJ55"/>
    <mergeCell ref="DK53:DW53"/>
    <mergeCell ref="EK62:EW62"/>
    <mergeCell ref="BU76:CG76"/>
    <mergeCell ref="BU60:CG60"/>
    <mergeCell ref="BU53:CG53"/>
    <mergeCell ref="BU49:CG49"/>
    <mergeCell ref="DK55:DW55"/>
    <mergeCell ref="CH52:CW52"/>
    <mergeCell ref="CX52:DJ52"/>
    <mergeCell ref="CH53:CW53"/>
    <mergeCell ref="CX53:DJ53"/>
    <mergeCell ref="CH27:CW27"/>
    <mergeCell ref="DX40:EJ40"/>
    <mergeCell ref="DX37:EJ37"/>
    <mergeCell ref="DX67:EJ67"/>
    <mergeCell ref="EK67:EW67"/>
    <mergeCell ref="DK46:DW46"/>
    <mergeCell ref="DX46:EJ46"/>
    <mergeCell ref="DX47:EJ47"/>
    <mergeCell ref="DK50:DW50"/>
    <mergeCell ref="EK49:EW49"/>
    <mergeCell ref="BU28:CG28"/>
    <mergeCell ref="BC26:BT26"/>
    <mergeCell ref="BU26:CG26"/>
    <mergeCell ref="CH38:CW38"/>
    <mergeCell ref="DK34:DW34"/>
    <mergeCell ref="BC27:BT27"/>
    <mergeCell ref="BC28:BT28"/>
    <mergeCell ref="BC30:BT30"/>
    <mergeCell ref="CX32:DJ32"/>
    <mergeCell ref="DK33:DW33"/>
    <mergeCell ref="BC15:BT15"/>
    <mergeCell ref="CH25:CW25"/>
    <mergeCell ref="CH39:CW39"/>
    <mergeCell ref="CH28:CW28"/>
    <mergeCell ref="CH24:CW24"/>
    <mergeCell ref="CH26:CW26"/>
    <mergeCell ref="CH34:CW34"/>
    <mergeCell ref="CH32:CW32"/>
    <mergeCell ref="CH35:CW35"/>
    <mergeCell ref="CH36:CW36"/>
    <mergeCell ref="BC12:BT12"/>
    <mergeCell ref="CH9:CW9"/>
    <mergeCell ref="AQ10:BB10"/>
    <mergeCell ref="EK51:EW51"/>
    <mergeCell ref="EX51:FJ51"/>
    <mergeCell ref="CX11:DJ11"/>
    <mergeCell ref="CX17:DJ17"/>
    <mergeCell ref="CX16:DJ16"/>
    <mergeCell ref="CH17:CW17"/>
    <mergeCell ref="BC11:BT11"/>
    <mergeCell ref="AK11:AP11"/>
    <mergeCell ref="A10:AJ10"/>
    <mergeCell ref="BC14:BT14"/>
    <mergeCell ref="CH11:CW11"/>
    <mergeCell ref="AK10:AP10"/>
    <mergeCell ref="CH13:CW13"/>
    <mergeCell ref="CH14:CW14"/>
    <mergeCell ref="A12:AJ12"/>
    <mergeCell ref="AK12:AP12"/>
    <mergeCell ref="AQ12:BB12"/>
    <mergeCell ref="BU12:CG12"/>
    <mergeCell ref="A15:AJ15"/>
    <mergeCell ref="AQ15:BB15"/>
    <mergeCell ref="AK15:AP15"/>
    <mergeCell ref="A13:AJ13"/>
    <mergeCell ref="AQ9:BB9"/>
    <mergeCell ref="AQ11:BB11"/>
    <mergeCell ref="A14:AJ14"/>
    <mergeCell ref="AK13:AP13"/>
    <mergeCell ref="AK14:AP14"/>
    <mergeCell ref="BU15:CG15"/>
    <mergeCell ref="CX21:DJ21"/>
    <mergeCell ref="CH21:CW21"/>
    <mergeCell ref="CX13:DJ13"/>
    <mergeCell ref="BU16:CG16"/>
    <mergeCell ref="CX15:DJ15"/>
    <mergeCell ref="CX14:DJ14"/>
    <mergeCell ref="CX10:DJ10"/>
    <mergeCell ref="CH19:CW19"/>
    <mergeCell ref="DK11:DW11"/>
    <mergeCell ref="CX8:DJ8"/>
    <mergeCell ref="CH20:CW20"/>
    <mergeCell ref="CH8:CW8"/>
    <mergeCell ref="DK12:DW12"/>
    <mergeCell ref="CH10:CW10"/>
    <mergeCell ref="CH15:CW15"/>
    <mergeCell ref="CX12:DJ12"/>
    <mergeCell ref="DK21:DW21"/>
    <mergeCell ref="CH12:CW12"/>
    <mergeCell ref="CH23:CW23"/>
    <mergeCell ref="DX24:EJ24"/>
    <mergeCell ref="DX29:EJ29"/>
    <mergeCell ref="DX23:EJ23"/>
    <mergeCell ref="DK27:DW27"/>
    <mergeCell ref="DK26:DW26"/>
    <mergeCell ref="DK24:DW24"/>
    <mergeCell ref="DK23:DW23"/>
    <mergeCell ref="DX33:EJ33"/>
    <mergeCell ref="CX27:DJ27"/>
    <mergeCell ref="DX34:EJ34"/>
    <mergeCell ref="CX23:DJ23"/>
    <mergeCell ref="CH22:CW22"/>
    <mergeCell ref="CH29:CW29"/>
    <mergeCell ref="CX25:DJ25"/>
    <mergeCell ref="CX26:DJ26"/>
    <mergeCell ref="CX29:DJ29"/>
    <mergeCell ref="CH33:CW33"/>
    <mergeCell ref="AK52:AP52"/>
    <mergeCell ref="BU45:CG45"/>
    <mergeCell ref="DX30:EJ30"/>
    <mergeCell ref="DX32:EJ32"/>
    <mergeCell ref="CX30:DJ30"/>
    <mergeCell ref="CX34:DJ34"/>
    <mergeCell ref="BU30:CG30"/>
    <mergeCell ref="CH30:CW30"/>
    <mergeCell ref="DX31:EJ31"/>
    <mergeCell ref="CX33:DJ33"/>
    <mergeCell ref="BC52:BT52"/>
    <mergeCell ref="CH40:CW40"/>
    <mergeCell ref="BU46:CG46"/>
    <mergeCell ref="BU41:CG41"/>
    <mergeCell ref="BU40:CG40"/>
    <mergeCell ref="BU52:CG52"/>
    <mergeCell ref="BC48:BT48"/>
    <mergeCell ref="CH43:CW43"/>
    <mergeCell ref="BU48:CG48"/>
    <mergeCell ref="BU50:CG50"/>
    <mergeCell ref="AQ57:BB57"/>
    <mergeCell ref="BC58:BT58"/>
    <mergeCell ref="BU57:CG57"/>
    <mergeCell ref="AQ59:BB59"/>
    <mergeCell ref="BC59:BT59"/>
    <mergeCell ref="BC69:BT69"/>
    <mergeCell ref="AQ62:BB62"/>
    <mergeCell ref="AQ68:BB68"/>
    <mergeCell ref="BC68:BT68"/>
    <mergeCell ref="AQ69:BB69"/>
    <mergeCell ref="CH64:CW64"/>
    <mergeCell ref="CH63:CW63"/>
    <mergeCell ref="CH62:CW62"/>
    <mergeCell ref="BC66:BT66"/>
    <mergeCell ref="CH66:CW66"/>
    <mergeCell ref="CH65:CW65"/>
    <mergeCell ref="BC65:BT65"/>
    <mergeCell ref="BU63:CG63"/>
    <mergeCell ref="CH61:CW61"/>
    <mergeCell ref="BU61:CG61"/>
    <mergeCell ref="BC63:BT63"/>
    <mergeCell ref="AQ63:BB63"/>
    <mergeCell ref="BC61:BT61"/>
    <mergeCell ref="BU62:CG62"/>
    <mergeCell ref="CX43:DJ43"/>
    <mergeCell ref="CX56:DJ56"/>
    <mergeCell ref="CX62:DJ62"/>
    <mergeCell ref="CX60:DJ60"/>
    <mergeCell ref="CX57:DJ57"/>
    <mergeCell ref="CH58:CW58"/>
    <mergeCell ref="CH57:CW57"/>
    <mergeCell ref="CX59:DJ59"/>
    <mergeCell ref="CX61:DJ61"/>
    <mergeCell ref="CH56:CW56"/>
    <mergeCell ref="EX45:FJ45"/>
    <mergeCell ref="EK47:EW47"/>
    <mergeCell ref="CH46:CW46"/>
    <mergeCell ref="CH45:CW45"/>
    <mergeCell ref="CX45:DJ45"/>
    <mergeCell ref="CH47:CW47"/>
    <mergeCell ref="CX46:DJ46"/>
    <mergeCell ref="EX46:FJ46"/>
    <mergeCell ref="DK47:DW47"/>
    <mergeCell ref="A67:AJ67"/>
    <mergeCell ref="AK67:AP67"/>
    <mergeCell ref="AQ67:BB67"/>
    <mergeCell ref="BC67:BT67"/>
    <mergeCell ref="BU67:CG67"/>
    <mergeCell ref="BC50:BT50"/>
    <mergeCell ref="BC62:BT62"/>
    <mergeCell ref="AQ61:BB61"/>
    <mergeCell ref="BU59:CG59"/>
    <mergeCell ref="AK53:AP53"/>
    <mergeCell ref="CH48:CW48"/>
    <mergeCell ref="CX47:DJ47"/>
    <mergeCell ref="EX65:FJ65"/>
    <mergeCell ref="EK50:EW50"/>
    <mergeCell ref="EX50:FJ50"/>
    <mergeCell ref="EX48:FJ48"/>
    <mergeCell ref="EK48:EW48"/>
    <mergeCell ref="EK59:EW59"/>
    <mergeCell ref="DK59:DW59"/>
    <mergeCell ref="EK65:EW65"/>
    <mergeCell ref="DX54:EJ54"/>
    <mergeCell ref="EK55:EW55"/>
    <mergeCell ref="DX60:EJ60"/>
    <mergeCell ref="DK57:DW57"/>
    <mergeCell ref="EK54:EW54"/>
    <mergeCell ref="EX56:FJ56"/>
    <mergeCell ref="DX58:EJ58"/>
    <mergeCell ref="DX59:EJ59"/>
    <mergeCell ref="EK58:EW58"/>
    <mergeCell ref="EX59:FJ59"/>
    <mergeCell ref="CX65:DJ65"/>
    <mergeCell ref="DK65:DW65"/>
    <mergeCell ref="DX65:EJ65"/>
    <mergeCell ref="CX64:DJ64"/>
    <mergeCell ref="DK64:DW64"/>
    <mergeCell ref="DX64:EJ64"/>
    <mergeCell ref="BU72:CG72"/>
    <mergeCell ref="DK67:DW67"/>
    <mergeCell ref="BU68:CG68"/>
    <mergeCell ref="CH68:CW68"/>
    <mergeCell ref="BU69:CG69"/>
    <mergeCell ref="AK72:AP72"/>
    <mergeCell ref="CH67:CW67"/>
    <mergeCell ref="CX67:DJ67"/>
    <mergeCell ref="AQ71:BB71"/>
    <mergeCell ref="BC71:BT71"/>
    <mergeCell ref="A65:AJ65"/>
    <mergeCell ref="AK65:AP65"/>
    <mergeCell ref="AQ65:BB65"/>
    <mergeCell ref="A33:AJ33"/>
    <mergeCell ref="DX12:EJ12"/>
    <mergeCell ref="EK12:EW12"/>
    <mergeCell ref="AK33:AP33"/>
    <mergeCell ref="AQ33:BB33"/>
    <mergeCell ref="BC33:BT33"/>
    <mergeCell ref="BU33:CG33"/>
    <mergeCell ref="EX12:FJ12"/>
    <mergeCell ref="DK20:DW20"/>
    <mergeCell ref="A31:AJ31"/>
    <mergeCell ref="AK31:AP31"/>
    <mergeCell ref="AQ31:BB31"/>
    <mergeCell ref="BC31:BT31"/>
    <mergeCell ref="BU31:CG31"/>
    <mergeCell ref="DK31:DW31"/>
    <mergeCell ref="CX28:DJ28"/>
    <mergeCell ref="DK30:DW30"/>
    <mergeCell ref="A35:AJ35"/>
    <mergeCell ref="AK35:AP35"/>
    <mergeCell ref="AQ35:BB35"/>
    <mergeCell ref="BC35:BT35"/>
    <mergeCell ref="BU35:CG35"/>
    <mergeCell ref="AK34:AP34"/>
    <mergeCell ref="A36:AJ36"/>
    <mergeCell ref="AK36:AP36"/>
    <mergeCell ref="AQ36:BB36"/>
    <mergeCell ref="BC36:BT36"/>
    <mergeCell ref="BU36:CG36"/>
    <mergeCell ref="CX36:DJ36"/>
    <mergeCell ref="DK36:DW36"/>
    <mergeCell ref="DX36:EJ36"/>
    <mergeCell ref="EK36:EW36"/>
    <mergeCell ref="EX36:FJ36"/>
    <mergeCell ref="CX35:DJ35"/>
    <mergeCell ref="DX35:EJ35"/>
    <mergeCell ref="EK35:EW35"/>
    <mergeCell ref="EX35:FJ35"/>
    <mergeCell ref="DK43:DW43"/>
    <mergeCell ref="DX43:EJ43"/>
    <mergeCell ref="EK43:EW43"/>
    <mergeCell ref="EX43:FJ43"/>
    <mergeCell ref="DX41:EJ41"/>
    <mergeCell ref="EK41:EW41"/>
    <mergeCell ref="EX41:FJ41"/>
    <mergeCell ref="DK41:DW41"/>
    <mergeCell ref="DK42:DW42"/>
    <mergeCell ref="DX42:EJ42"/>
    <mergeCell ref="A43:AJ43"/>
    <mergeCell ref="AK43:AP43"/>
    <mergeCell ref="AQ43:BB43"/>
    <mergeCell ref="BC43:BT43"/>
    <mergeCell ref="BU43:CG43"/>
    <mergeCell ref="A64:AJ64"/>
    <mergeCell ref="AK64:AP64"/>
    <mergeCell ref="AQ64:BB64"/>
    <mergeCell ref="BC64:BT64"/>
    <mergeCell ref="BU64:CG64"/>
    <mergeCell ref="DK40:DW40"/>
    <mergeCell ref="EK64:EW64"/>
    <mergeCell ref="EX64:FJ64"/>
    <mergeCell ref="A44:AJ44"/>
    <mergeCell ref="AK44:AP44"/>
    <mergeCell ref="AQ44:BB44"/>
    <mergeCell ref="EK44:EW44"/>
    <mergeCell ref="EX44:FJ44"/>
    <mergeCell ref="DK44:DW44"/>
    <mergeCell ref="DX44:EJ4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Larisa</cp:lastModifiedBy>
  <cp:lastPrinted>2017-06-02T08:52:59Z</cp:lastPrinted>
  <dcterms:created xsi:type="dcterms:W3CDTF">2005-02-01T12:32:18Z</dcterms:created>
  <dcterms:modified xsi:type="dcterms:W3CDTF">2017-06-02T08:55:02Z</dcterms:modified>
  <cp:category/>
  <cp:version/>
  <cp:contentType/>
  <cp:contentStatus/>
</cp:coreProperties>
</file>